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905" activeTab="4"/>
  </bookViews>
  <sheets>
    <sheet name="ITR-3" sheetId="4" r:id="rId1"/>
    <sheet name="BS" sheetId="8" r:id="rId2"/>
    <sheet name="P &amp; L" sheetId="9" r:id="rId3"/>
    <sheet name="OI" sheetId="11" r:id="rId4"/>
    <sheet name="Dep " sheetId="12" r:id="rId5"/>
  </sheets>
  <externalReferences>
    <externalReference r:id="rId6"/>
    <externalReference r:id="rId7"/>
    <externalReference r:id="rId8"/>
    <externalReference r:id="rId9"/>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4">'Dep '!$A$1:$D$20</definedName>
    <definedName name="_xlnm.Print_Area" localSheetId="3">OI!$B$104:$G$111</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2" l="1"/>
  <c r="D74" i="12"/>
  <c r="B82" i="12" s="1"/>
  <c r="E77" i="12" s="1"/>
  <c r="B74" i="12"/>
  <c r="D72" i="12"/>
  <c r="D71" i="12"/>
  <c r="E73" i="12" s="1"/>
  <c r="D69" i="12"/>
  <c r="D68" i="12"/>
  <c r="D67" i="12"/>
  <c r="B79" i="12" s="1"/>
  <c r="B64" i="12"/>
  <c r="F59" i="12"/>
  <c r="D59" i="12"/>
  <c r="D58" i="12"/>
  <c r="D64" i="12" s="1"/>
  <c r="B52" i="12"/>
  <c r="B51" i="12"/>
  <c r="B50" i="12"/>
  <c r="B49" i="12"/>
  <c r="B47" i="12"/>
  <c r="C34" i="12"/>
  <c r="C44" i="12" s="1"/>
  <c r="B18" i="12"/>
  <c r="D7" i="12"/>
  <c r="B7" i="12" s="1"/>
  <c r="B6" i="12" s="1"/>
  <c r="D8" i="12" s="1"/>
  <c r="D20" i="12" s="1"/>
  <c r="B20" i="12" s="1"/>
  <c r="B19" i="12" s="1"/>
  <c r="B46" i="12" s="1"/>
  <c r="B83" i="12" l="1"/>
  <c r="B48" i="12" s="1"/>
  <c r="B53" i="12" s="1"/>
  <c r="E70" i="12"/>
  <c r="F77" i="12" s="1"/>
  <c r="B80" i="12"/>
  <c r="B163" i="9"/>
  <c r="B164" i="9" s="1"/>
  <c r="B165" i="9" s="1"/>
  <c r="B150" i="9"/>
  <c r="B151" i="9" s="1"/>
  <c r="B138" i="9"/>
  <c r="B139" i="9" s="1"/>
  <c r="C113" i="9"/>
  <c r="C114" i="9" s="1"/>
  <c r="C115" i="9" s="1"/>
  <c r="D103" i="9"/>
  <c r="D104" i="9" s="1"/>
  <c r="D105" i="9" s="1"/>
  <c r="D106" i="9" s="1"/>
  <c r="D107" i="9" s="1"/>
  <c r="D108" i="9" s="1"/>
  <c r="E95" i="9"/>
  <c r="E96" i="9" s="1"/>
  <c r="E97" i="9" s="1"/>
  <c r="E18" i="9"/>
  <c r="E19" i="9" s="1"/>
  <c r="E20" i="9" s="1"/>
  <c r="H18" i="8"/>
</calcChain>
</file>

<file path=xl/sharedStrings.xml><?xml version="1.0" encoding="utf-8"?>
<sst xmlns="http://schemas.openxmlformats.org/spreadsheetml/2006/main" count="1253" uniqueCount="817">
  <si>
    <t>PART A - General</t>
  </si>
  <si>
    <t>Personal Info., Filing Status, Audit Info</t>
  </si>
  <si>
    <t>Details of Personal Information and filing status</t>
  </si>
  <si>
    <t>Nature Of Business</t>
  </si>
  <si>
    <t xml:space="preserve">Nature of business or profession, if more than one tradenames please specify upto 3 tradenames </t>
  </si>
  <si>
    <t>Part A - BS</t>
  </si>
  <si>
    <t>Part A-BS</t>
  </si>
  <si>
    <t>Tax Payments</t>
  </si>
  <si>
    <t>Profit and Loss</t>
  </si>
  <si>
    <t>Part A-P &amp; L</t>
  </si>
  <si>
    <t>Part A - OI</t>
  </si>
  <si>
    <t>Part A -OI</t>
  </si>
  <si>
    <t>Other Information (optional in a case not liable for audit under section 44AB)</t>
  </si>
  <si>
    <t>Quantitative Details</t>
  </si>
  <si>
    <t>Part A-QD</t>
  </si>
  <si>
    <t>Quantitative details (optional in a case not liable for audit under section 44AB)</t>
  </si>
  <si>
    <t>Schedule S</t>
  </si>
  <si>
    <t>Part B - TI TTI</t>
  </si>
  <si>
    <t>Computation of total income</t>
  </si>
  <si>
    <t>Schedule HP</t>
  </si>
  <si>
    <t>IT</t>
  </si>
  <si>
    <t>Details of payments of Advance Tax and Self-Assessment Tax</t>
  </si>
  <si>
    <t>Schedule BP</t>
  </si>
  <si>
    <t>TDS</t>
  </si>
  <si>
    <t>Schedule CG</t>
  </si>
  <si>
    <t>Details of Salary</t>
  </si>
  <si>
    <t>House Property</t>
  </si>
  <si>
    <t>Details of Income from House Property</t>
  </si>
  <si>
    <t>Schedule CYLA, Schedule BFLA</t>
  </si>
  <si>
    <t>BP</t>
  </si>
  <si>
    <t>Computation of income from business or profession</t>
  </si>
  <si>
    <t>DPM - DOA</t>
  </si>
  <si>
    <t>Schedule DPM, Schedule DOA</t>
  </si>
  <si>
    <t xml:space="preserve">Depreciation on Plant and Machinery , Depreciation on other assets </t>
  </si>
  <si>
    <t>Schedule 80G</t>
  </si>
  <si>
    <t>DEP_DCG</t>
  </si>
  <si>
    <t>Schedule DEP, Schedule DCG</t>
  </si>
  <si>
    <t>Summary of depreciation on assets, Deemed Capital Gains on sale of depreciable assets</t>
  </si>
  <si>
    <t>Schedule VIA</t>
  </si>
  <si>
    <t>ESR</t>
  </si>
  <si>
    <t>Schedule ESR</t>
  </si>
  <si>
    <t>Deduction under section 35</t>
  </si>
  <si>
    <t>Schedule SPI, Schedule SI, Schedule IF</t>
  </si>
  <si>
    <t>CG</t>
  </si>
  <si>
    <t>Capital Gains</t>
  </si>
  <si>
    <t>Schedule EI</t>
  </si>
  <si>
    <t>OS</t>
  </si>
  <si>
    <t>Schedule OS</t>
  </si>
  <si>
    <t>Income from other sources</t>
  </si>
  <si>
    <t>Schedule PTI</t>
  </si>
  <si>
    <t>CYLA - BFLA</t>
  </si>
  <si>
    <t>Details of Income after set-off of current years losses, Details of Income after Set off of Brought Forward Losses of earlier years</t>
  </si>
  <si>
    <t>Schedule FSI</t>
  </si>
  <si>
    <t>CFL</t>
  </si>
  <si>
    <t>Details of Losses to be carried forward to future Years</t>
  </si>
  <si>
    <t>Schedule TR, Schedule FA</t>
  </si>
  <si>
    <t>Unabsorbed Depreciation</t>
  </si>
  <si>
    <t>Schedule UD</t>
  </si>
  <si>
    <t>Unabsorbed depreciation and allowance under section 35(4)</t>
  </si>
  <si>
    <t>Schedule 5A</t>
  </si>
  <si>
    <t>ICDS</t>
  </si>
  <si>
    <t>Schedule ICDS</t>
  </si>
  <si>
    <t>Effect of Income Computation Disclosure Standards on profit</t>
  </si>
  <si>
    <t>Schedule AL</t>
  </si>
  <si>
    <t>Deduction under section 10A, Deduction under section 10AA</t>
  </si>
  <si>
    <t>Deductions under section 80-IA, Deductions under section 80-IB, Deductions under section 80-IC</t>
  </si>
  <si>
    <t>VI-A</t>
  </si>
  <si>
    <t>Deductions under Chapter VI-A</t>
  </si>
  <si>
    <t>80G</t>
  </si>
  <si>
    <t>Details of donations entitled for deduction under section 80G</t>
  </si>
  <si>
    <t>SPI - SI - IF</t>
  </si>
  <si>
    <t>AMT</t>
  </si>
  <si>
    <t>Schedule AMT</t>
  </si>
  <si>
    <t xml:space="preserve">Computation of Alternate Minimum  Tax payable under section 115JC </t>
  </si>
  <si>
    <t>AMTC</t>
  </si>
  <si>
    <t>Schedule AMTC</t>
  </si>
  <si>
    <t xml:space="preserve">Computation of tax credit under section 115JD </t>
  </si>
  <si>
    <t>EI</t>
  </si>
  <si>
    <t>Details of Exempt Income (Income not to be included in Total Income)</t>
  </si>
  <si>
    <t>PTI</t>
  </si>
  <si>
    <t>Pass Through Income details from business trust or investment fund as per section 115UA, 115UB</t>
  </si>
  <si>
    <t>FSI</t>
  </si>
  <si>
    <t>Details of Income from outside India and tax relief</t>
  </si>
  <si>
    <t>TR_FA</t>
  </si>
  <si>
    <t>Summary of tax relief claimed for taxes paid outside India, Schedule FA Details of foreign assets</t>
  </si>
  <si>
    <t>Sch 5A</t>
  </si>
  <si>
    <t>Information regarding apportionment of income between spouses governed by Portuguese Civil Code</t>
  </si>
  <si>
    <t>AL</t>
  </si>
  <si>
    <t>Asset and Liability at the end of the year (other than those included in Part A – BS)</t>
  </si>
  <si>
    <t>Manufacturing Account</t>
  </si>
  <si>
    <t>Trading Account</t>
  </si>
  <si>
    <t>10AA</t>
  </si>
  <si>
    <t>80</t>
  </si>
  <si>
    <t>RA</t>
  </si>
  <si>
    <t>GST</t>
  </si>
  <si>
    <t>Verification</t>
  </si>
  <si>
    <t>Schedule Manufacturing Account</t>
  </si>
  <si>
    <t>Schedule Trading Account</t>
  </si>
  <si>
    <t>Schedule 112A</t>
  </si>
  <si>
    <t>112A</t>
  </si>
  <si>
    <t>Schedule 115AD(1)(iii)Proviso</t>
  </si>
  <si>
    <t>115AD(1)(iii)Proviso</t>
  </si>
  <si>
    <t>Schedule CFL</t>
  </si>
  <si>
    <t xml:space="preserve">Schedule80-IA,IB,IC </t>
  </si>
  <si>
    <t>Schedule GST</t>
  </si>
  <si>
    <t>INFORMATION REGARDING TURNOVER/GROSS RECEIPT REPORTED FOR GST</t>
  </si>
  <si>
    <t>Part B-TI, Part B-TTI</t>
  </si>
  <si>
    <t xml:space="preserve">Details of Tax Deducted at Source from SALARY, Details of Tax Collected at Source </t>
  </si>
  <si>
    <t>Proprietor’s fund</t>
  </si>
  <si>
    <t>a</t>
  </si>
  <si>
    <t>Proprietor’s capital</t>
  </si>
  <si>
    <t>b</t>
  </si>
  <si>
    <t>Reserves and Surplus</t>
  </si>
  <si>
    <t>i</t>
  </si>
  <si>
    <t>Revaluation Reserve</t>
  </si>
  <si>
    <t>bi</t>
  </si>
  <si>
    <t>ii</t>
  </si>
  <si>
    <t>Capital Reserve</t>
  </si>
  <si>
    <t>bii</t>
  </si>
  <si>
    <t>iii</t>
  </si>
  <si>
    <t>Statutory Reserve</t>
  </si>
  <si>
    <t>biii</t>
  </si>
  <si>
    <t>iv</t>
  </si>
  <si>
    <t>Any other Reserve</t>
  </si>
  <si>
    <t>biv</t>
  </si>
  <si>
    <t>v</t>
  </si>
  <si>
    <t>Total (bi + bii + biii + biv)</t>
  </si>
  <si>
    <t>c</t>
  </si>
  <si>
    <t>Total proprietor’s fund (a + bv)</t>
  </si>
  <si>
    <t>Loan funds</t>
  </si>
  <si>
    <t>Secured loans</t>
  </si>
  <si>
    <t>Foreign Currency Loans</t>
  </si>
  <si>
    <t>ai</t>
  </si>
  <si>
    <t>Rupee Loans</t>
  </si>
  <si>
    <t>A</t>
  </si>
  <si>
    <t>From Banks</t>
  </si>
  <si>
    <t>iiA</t>
  </si>
  <si>
    <t>B</t>
  </si>
  <si>
    <t>From others</t>
  </si>
  <si>
    <t>iiB</t>
  </si>
  <si>
    <t>C</t>
  </si>
  <si>
    <t>Total ( iiA + iiB)</t>
  </si>
  <si>
    <t>iiC</t>
  </si>
  <si>
    <t>Total (ai + iiC)</t>
  </si>
  <si>
    <t>Unsecured loans (including deposits)</t>
  </si>
  <si>
    <t>Total (bi + bii)</t>
  </si>
  <si>
    <t>Total Loan Funds (aiii + biii)</t>
  </si>
  <si>
    <t>Deferred tax liability</t>
  </si>
  <si>
    <t>Sources of funds (1c + 2c +3)</t>
  </si>
  <si>
    <t>Fixed assets</t>
  </si>
  <si>
    <t>Gross: Block</t>
  </si>
  <si>
    <t>1a</t>
  </si>
  <si>
    <t>Depreciation</t>
  </si>
  <si>
    <t>1b</t>
  </si>
  <si>
    <t>Net Block (a – b)</t>
  </si>
  <si>
    <t>1c</t>
  </si>
  <si>
    <t>d</t>
  </si>
  <si>
    <t>Capital work-in-progress</t>
  </si>
  <si>
    <t>1d</t>
  </si>
  <si>
    <t>e</t>
  </si>
  <si>
    <t>Total (1c + 1d)</t>
  </si>
  <si>
    <t>Investments</t>
  </si>
  <si>
    <t>Long-term investments</t>
  </si>
  <si>
    <t>Government and other Securities - Quoted</t>
  </si>
  <si>
    <t>Government and other Securities – Unquoted</t>
  </si>
  <si>
    <t>aii</t>
  </si>
  <si>
    <t>Total (ai + aii)</t>
  </si>
  <si>
    <t>Short-Term investments</t>
  </si>
  <si>
    <t>Equity Shares, including share application money</t>
  </si>
  <si>
    <t>Preference Shares</t>
  </si>
  <si>
    <t>Debenture</t>
  </si>
  <si>
    <t>Total (bi + bii + biii)</t>
  </si>
  <si>
    <t>Total investments (aiii + biv)</t>
  </si>
  <si>
    <t>Current assets, loans and advances</t>
  </si>
  <si>
    <t>Current assets</t>
  </si>
  <si>
    <t>Inventories</t>
  </si>
  <si>
    <t>Stores/consumables including packing material</t>
  </si>
  <si>
    <t>iA</t>
  </si>
  <si>
    <t>Raw materials</t>
  </si>
  <si>
    <t>iB</t>
  </si>
  <si>
    <t>Stock-in-process</t>
  </si>
  <si>
    <t>iC</t>
  </si>
  <si>
    <t>D</t>
  </si>
  <si>
    <t>Finished Goods/Traded Goods</t>
  </si>
  <si>
    <t>iD</t>
  </si>
  <si>
    <t>E</t>
  </si>
  <si>
    <t>Total (iA + iB + iC + iD)</t>
  </si>
  <si>
    <t>Sundry Debtors</t>
  </si>
  <si>
    <t>Cash and Bank Balances</t>
  </si>
  <si>
    <t>Cash-in-hand</t>
  </si>
  <si>
    <t>iiiA</t>
  </si>
  <si>
    <t>Balance with bank</t>
  </si>
  <si>
    <t>iiiB</t>
  </si>
  <si>
    <t>Total (iiiA + iiiB)</t>
  </si>
  <si>
    <t>Other Current Assets</t>
  </si>
  <si>
    <t>Total current assets (iE + aii + iiiC + aiv)</t>
  </si>
  <si>
    <t>Loans and advances</t>
  </si>
  <si>
    <t>Advances recoverable in cash or in kind or for value to be received</t>
  </si>
  <si>
    <t>Deposits, loans and advances to corporates and others</t>
  </si>
  <si>
    <t>Balance with Revenue Authorities</t>
  </si>
  <si>
    <t>Total of current assets, loans and advances (av + biv)</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</si>
  <si>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</si>
  <si>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</si>
  <si>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</si>
  <si>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</si>
  <si>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</si>
  <si>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</si>
  <si>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</si>
  <si>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</si>
  <si>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</si>
  <si>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</si>
  <si>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</si>
  <si>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Total (iiA + iiB + iiC )</t>
  </si>
  <si>
    <t>Total (iE + iiD)</t>
  </si>
  <si>
    <t>Net current assets (3c – diii)</t>
  </si>
  <si>
    <t>Miscellaneous expenditure not written off or adjusted</t>
  </si>
  <si>
    <t>4a</t>
  </si>
  <si>
    <t>Deferred tax asset</t>
  </si>
  <si>
    <t>4b</t>
  </si>
  <si>
    <t>Profit and loss account / Accumulated balance</t>
  </si>
  <si>
    <t>4c</t>
  </si>
  <si>
    <t>Total (4a + 4b + 4c)</t>
  </si>
  <si>
    <t>Total, application of funds (1e + 2c + 3e +4d)</t>
  </si>
  <si>
    <t>Amount of total sundry debtors</t>
  </si>
  <si>
    <t>Amount of total sundry creditors</t>
  </si>
  <si>
    <t>Amount of total stock-in-trade</t>
  </si>
  <si>
    <t>Amount of the cash balance</t>
  </si>
  <si>
    <t>SOURCES OF FUNDS</t>
  </si>
  <si>
    <t>bv</t>
  </si>
  <si>
    <t>aiii</t>
  </si>
  <si>
    <t>2c</t>
  </si>
  <si>
    <t>APPLICATION OF FUNDS</t>
  </si>
  <si>
    <t>1e</t>
  </si>
  <si>
    <t>iE</t>
  </si>
  <si>
    <t>iiiC</t>
  </si>
  <si>
    <t>aiv</t>
  </si>
  <si>
    <t>av</t>
  </si>
  <si>
    <t>3c</t>
  </si>
  <si>
    <t>iiD</t>
  </si>
  <si>
    <t>diii</t>
  </si>
  <si>
    <t>3e</t>
  </si>
  <si>
    <t>4d</t>
  </si>
  <si>
    <t>NO ACCOUNT
CASE</t>
  </si>
  <si>
    <t>6a</t>
  </si>
  <si>
    <t>6b</t>
  </si>
  <si>
    <t>6c</t>
  </si>
  <si>
    <t>6d</t>
  </si>
  <si>
    <t>Part A-P &amp;L</t>
  </si>
  <si>
    <t>Gross profit transferred from Trading Account</t>
  </si>
  <si>
    <t>Other income</t>
  </si>
  <si>
    <t>Rent</t>
  </si>
  <si>
    <t>Commission</t>
  </si>
  <si>
    <t>Dividend income</t>
  </si>
  <si>
    <t>Interest income</t>
  </si>
  <si>
    <t>Profit on sale of fixed assets</t>
  </si>
  <si>
    <t>vi</t>
  </si>
  <si>
    <t>Profit on sale of investment being securities chargeable to Securities Transaction Tax (STT)</t>
  </si>
  <si>
    <t>vii</t>
  </si>
  <si>
    <t>Profit on sale of other investment</t>
  </si>
  <si>
    <t>viii</t>
  </si>
  <si>
    <t>Gain (Loss) on account of  foreign exchange fluctuation u/s 43AA</t>
  </si>
  <si>
    <t>ix</t>
  </si>
  <si>
    <t>Profit on conversion of inventory into capital asset u/s 28(via) 
(Fair Market Value of inventory as on the date of conversion)</t>
  </si>
  <si>
    <t>x</t>
  </si>
  <si>
    <t>Agriculture income</t>
  </si>
  <si>
    <t>xi</t>
  </si>
  <si>
    <t>Any other income (specify nature and amount)</t>
  </si>
  <si>
    <t>Sl.No</t>
  </si>
  <si>
    <t>Nature</t>
  </si>
  <si>
    <t>Amount</t>
  </si>
  <si>
    <t/>
  </si>
  <si>
    <t>Total</t>
  </si>
  <si>
    <t>xii</t>
  </si>
  <si>
    <t>Total of other income (i + ii + iii + iv + v + vi + vii + viii + ix + x+ xi)</t>
  </si>
  <si>
    <t>14xii</t>
  </si>
  <si>
    <t>Total of credits to profit and loss account (13+14xii)</t>
  </si>
  <si>
    <t xml:space="preserve">Freight outward </t>
  </si>
  <si>
    <t>Consumption of stores and spare parts</t>
  </si>
  <si>
    <t>Power and fuel</t>
  </si>
  <si>
    <t>Rents</t>
  </si>
  <si>
    <t>Repairs to building</t>
  </si>
  <si>
    <t>Repairs to machinery</t>
  </si>
  <si>
    <t>Compensation to employees</t>
  </si>
  <si>
    <t>Salaries and wages</t>
  </si>
  <si>
    <t>22i</t>
  </si>
  <si>
    <t>Bonus</t>
  </si>
  <si>
    <t>22ii</t>
  </si>
  <si>
    <t>Reimbursement of medical expenses</t>
  </si>
  <si>
    <t>22iii</t>
  </si>
  <si>
    <t>Leave encashment</t>
  </si>
  <si>
    <t>22iv</t>
  </si>
  <si>
    <t>Leave travel benefits</t>
  </si>
  <si>
    <t>22v</t>
  </si>
  <si>
    <t>Contribution to approved superannuation fund</t>
  </si>
  <si>
    <t>22vi</t>
  </si>
  <si>
    <t>Contribution to recognised provident fund</t>
  </si>
  <si>
    <t>22vii</t>
  </si>
  <si>
    <t>Contribution to recognised gratuity fund</t>
  </si>
  <si>
    <t>22viii</t>
  </si>
  <si>
    <t>Contribution to any other fund</t>
  </si>
  <si>
    <t>22ix</t>
  </si>
  <si>
    <t>Any other benefit to employees in respect of which an expenditure has been incurred</t>
  </si>
  <si>
    <t>22x</t>
  </si>
  <si>
    <t>Total compensation to employees 
(22i + 22ii + 22iii + 22iv + 22v + 22vi + 22vii + 22viii + 22ix + 22x)</t>
  </si>
  <si>
    <t>22xi</t>
  </si>
  <si>
    <t>Whether any compensation, included in 22xi, paid to non-residents</t>
  </si>
  <si>
    <t>xiia</t>
  </si>
  <si>
    <t>No</t>
  </si>
  <si>
    <t>If Yes, amount paid to non-residents</t>
  </si>
  <si>
    <t>xiib</t>
  </si>
  <si>
    <t>Insurance</t>
  </si>
  <si>
    <t>Medical Insurance</t>
  </si>
  <si>
    <t>23i</t>
  </si>
  <si>
    <t>Life Insurance</t>
  </si>
  <si>
    <t>23ii</t>
  </si>
  <si>
    <t>Keyman’s Insurance</t>
  </si>
  <si>
    <t>23iii</t>
  </si>
  <si>
    <t>Other Insurance including factory, office, car, goods,etc.</t>
  </si>
  <si>
    <t>23iv</t>
  </si>
  <si>
    <t>Total expenditure on insurance (23i+23ii+23iii+23iv)</t>
  </si>
  <si>
    <t>23v</t>
  </si>
  <si>
    <t>Workmen and staff welfare expenses</t>
  </si>
  <si>
    <t>Entertainment</t>
  </si>
  <si>
    <t>Hospitality</t>
  </si>
  <si>
    <t>Conference</t>
  </si>
  <si>
    <t>Sales promotion including publicity (other than advertisement)</t>
  </si>
  <si>
    <t>Advertisement</t>
  </si>
  <si>
    <t>Paid outside India, or paid in India to a non-resident other than a company or a foreign company</t>
  </si>
  <si>
    <t>To others</t>
  </si>
  <si>
    <t>Total (i + ii)</t>
  </si>
  <si>
    <t>30iii</t>
  </si>
  <si>
    <t>Royalty</t>
  </si>
  <si>
    <t>31iii</t>
  </si>
  <si>
    <t>Professional / Consultancy fees / Fee for technical services</t>
  </si>
  <si>
    <t>32iii</t>
  </si>
  <si>
    <t>Hotel , boarding and Lodging</t>
  </si>
  <si>
    <t>Traveling expenses other than on foreign traveling</t>
  </si>
  <si>
    <t>Foreign travelling expenses</t>
  </si>
  <si>
    <t>Conveyance expenses</t>
  </si>
  <si>
    <t>Telephone expenses</t>
  </si>
  <si>
    <t>Guest House expenses</t>
  </si>
  <si>
    <t>Club expenses</t>
  </si>
  <si>
    <t>Festival celebration expenses</t>
  </si>
  <si>
    <t>Scholarship</t>
  </si>
  <si>
    <t>Gift</t>
  </si>
  <si>
    <t>Donation</t>
  </si>
  <si>
    <t>Rates and taxes, paid or payable to Government or any local body (excluding taxes on income)</t>
  </si>
  <si>
    <t>Union excise duty</t>
  </si>
  <si>
    <t>44i</t>
  </si>
  <si>
    <t>Service tax</t>
  </si>
  <si>
    <t>44ii</t>
  </si>
  <si>
    <t>VAT/ Sales tax</t>
  </si>
  <si>
    <t>44iii</t>
  </si>
  <si>
    <t>Cess</t>
  </si>
  <si>
    <t>44iv</t>
  </si>
  <si>
    <t>Central Goods &amp; Service Tax (CGST)</t>
  </si>
  <si>
    <t>44v</t>
  </si>
  <si>
    <t>State Goods &amp; Services Tax (SGST)</t>
  </si>
  <si>
    <t>44vi</t>
  </si>
  <si>
    <t>Integrated Goods &amp; Services Tax (IGST)</t>
  </si>
  <si>
    <t>44vii</t>
  </si>
  <si>
    <t>Union Territory Goods &amp; Services Tax  (UTGST)</t>
  </si>
  <si>
    <t>44viii</t>
  </si>
  <si>
    <t>Any other rate, tax, duty or cess including STT and CTT</t>
  </si>
  <si>
    <t>44ix</t>
  </si>
  <si>
    <t xml:space="preserve">Total rates and taxes paid or payable (44i+44ii+44iii+44iv+44v+ 44vi + 44vii + 44viii + 44ix)  </t>
  </si>
  <si>
    <t>44x</t>
  </si>
  <si>
    <t>Audit fee</t>
  </si>
  <si>
    <t>Other expenses (Specify nature and amount)</t>
  </si>
  <si>
    <t>Sl.No.</t>
  </si>
  <si>
    <t xml:space="preserve">TOTAL </t>
  </si>
  <si>
    <t>Bad debts (specify PAN of the person, if available, for whom Bad Debt for amount of Rs. 1 lakh or more is claimed and amount)</t>
  </si>
  <si>
    <t>PAN</t>
  </si>
  <si>
    <t xml:space="preserve"> Others (more than Rs. 1 lakh) where PAN is not available (provide name and complete address)</t>
  </si>
  <si>
    <t>Name</t>
  </si>
  <si>
    <t xml:space="preserve">Name of Premises/Building/Village                                 </t>
  </si>
  <si>
    <t xml:space="preserve">Area/locality                     </t>
  </si>
  <si>
    <t xml:space="preserve">State                </t>
  </si>
  <si>
    <t xml:space="preserve">Country                       </t>
  </si>
  <si>
    <t>Pin code</t>
  </si>
  <si>
    <t>Zipcode</t>
  </si>
  <si>
    <t>(Select)</t>
  </si>
  <si>
    <t>Others (amounts less than Rs. 1 lakh)</t>
  </si>
  <si>
    <t>Total Bad Debt  (47i + 47ii + 47iii)</t>
  </si>
  <si>
    <t>47iv</t>
  </si>
  <si>
    <t>Provision for bad and doubtful debts</t>
  </si>
  <si>
    <t>Other provisions</t>
  </si>
  <si>
    <t>Profit before interest, depreciation and taxes[15 – (16 to 21 + 22xi + 23v + 24 to 29 + 30iii + 31iii + 32iii + 33 to 43 + 44x + 45 + 46 + 47iv + 48 + 49)]</t>
  </si>
  <si>
    <t>Interest</t>
  </si>
  <si>
    <t>51iii</t>
  </si>
  <si>
    <t>Depreciation and amortization</t>
  </si>
  <si>
    <t>Net Profit before taxes  (50 – 51iii – 52)</t>
  </si>
  <si>
    <t>PROVISIONS FOR TAX AND APPROPRIATIONS</t>
  </si>
  <si>
    <t>Provision for current tax</t>
  </si>
  <si>
    <t xml:space="preserve">Provision for Deferred Tax </t>
  </si>
  <si>
    <t>Profit after tax (53 – 54 – 55)</t>
  </si>
  <si>
    <t>Balance brought forward from previous year</t>
  </si>
  <si>
    <t>Amount available for appropriation (56+ 57)</t>
  </si>
  <si>
    <t>Transferred to reserves and surplus</t>
  </si>
  <si>
    <t>Balance carried to balance sheet in proprietor’s account (58– 59)</t>
  </si>
  <si>
    <t>COMPUTATION - PRESUMPTIVE INCOME</t>
  </si>
  <si>
    <t>COMPUTATION OF PRESUMPTIVE BUSINESS INCOME UNDER SECTION 44AD</t>
  </si>
  <si>
    <t>Name of the Business</t>
  </si>
  <si>
    <t>Business Code</t>
  </si>
  <si>
    <t>Description</t>
  </si>
  <si>
    <t>Gross turnover/Gross receipts (ia+ib)</t>
  </si>
  <si>
    <t>Through a/c payee cheque or a/c payee bank draft or bank electronic clearing system received before specified date</t>
  </si>
  <si>
    <t>Any other mode</t>
  </si>
  <si>
    <t>Presumptive income under section 44AD(iia+iib)</t>
  </si>
  <si>
    <t xml:space="preserve">6% of 61ia, or the amount claimed to have been earned, whichever is higher </t>
  </si>
  <si>
    <t>8% of 61ib, or the amount claimed to have been earned, whichever is higher</t>
  </si>
  <si>
    <t>Note: If income is less than  the above percentage  of Gross Receipts/Turnover, it is mandatory to maintain books of accounts and have a tax audit under 44AB</t>
  </si>
  <si>
    <t xml:space="preserve">COMPUTATION OF PRESUMPTIVE  INCOME FROM PROFESSIONS UNDER SECTION 44ADA </t>
  </si>
  <si>
    <t>Gross Receipts</t>
  </si>
  <si>
    <t xml:space="preserve">Presumptive Income under section 44ADA (50% of 62i, or the amount claimed to have been earned, whichever is higher) </t>
  </si>
  <si>
    <t xml:space="preserve">Note: If income is less than 50% of Gross Receipts, it is mandatory to maintain books of accounts and have a tax audit under 44AB </t>
  </si>
  <si>
    <t>COMPUTATION OF PRESUMPTIVE INCOME FROM GOODS CARRIAGES UNDER SECTION 44AE</t>
  </si>
  <si>
    <t>Serial number</t>
  </si>
  <si>
    <t>Registration No. of goods carriage</t>
  </si>
  <si>
    <t>Whether owned/leased/hired</t>
  </si>
  <si>
    <t>Tonnage Capacity of goods carriage(in MT)</t>
  </si>
  <si>
    <t>Number of months for which goods carriage was owned / leased / hired by assessee</t>
  </si>
  <si>
    <t xml:space="preserve">Presumptive income u/s 44AE for the goods carriage (Computed @ Rs.1000 per tone per month in case tonnage exceeds 12MT, or else @ Rs.7500 per month) or the amount claimed to have been earned, whichever is higher
</t>
  </si>
  <si>
    <t>Total presumptive income from goods carriage u/s 44AE [total of column (5) of table at Point 63(i)</t>
  </si>
  <si>
    <t>Note: If the profits are lower than prescribed under S.44AE or the number of goods carriage owned / leased / hired at any time during the year exceeds 10, then , it is mandatory to maintain books of accounts and have a tax audit under 44AB</t>
  </si>
  <si>
    <t>For assessee carrying on Business</t>
  </si>
  <si>
    <t>Gross turnover/Gross receipts (a1+a2)</t>
  </si>
  <si>
    <t xml:space="preserve">Through a/c payee cheque or a/c payee bank draft or bank electronic clearing system received before specified date </t>
  </si>
  <si>
    <t>Gross profit</t>
  </si>
  <si>
    <t>Expenses</t>
  </si>
  <si>
    <t>Net profit</t>
  </si>
  <si>
    <t>For assessee carrying on Profession</t>
  </si>
  <si>
    <t>Gross receipts (a1 + a2)</t>
  </si>
  <si>
    <t>Total Profit (64(i)d+ 64(ii)d)</t>
  </si>
  <si>
    <t>Turnover From Speculative Activity</t>
  </si>
  <si>
    <t>Gross Profit</t>
  </si>
  <si>
    <t>Expenditure, if any</t>
  </si>
  <si>
    <t>Net Income From Speculative Activity (65ii-65iii)</t>
  </si>
  <si>
    <t>Schedule 115AD(1)(iii) proviso</t>
  </si>
  <si>
    <t xml:space="preserve">Road/Street/      Post Office    </t>
  </si>
  <si>
    <t>Flat/Door/       Block No.</t>
  </si>
  <si>
    <t xml:space="preserve">Town/City/       District               </t>
  </si>
  <si>
    <t xml:space="preserve">SOURCES OF FUNDS </t>
  </si>
  <si>
    <t xml:space="preserve">APPLICATION OF FUNDS </t>
  </si>
  <si>
    <t xml:space="preserve">Proprietor's Capital </t>
  </si>
  <si>
    <t>Loan  Funds</t>
  </si>
  <si>
    <t xml:space="preserve">Deferred Tax Liability </t>
  </si>
  <si>
    <t xml:space="preserve">Fixed Assets </t>
  </si>
  <si>
    <t xml:space="preserve">Investments </t>
  </si>
  <si>
    <t xml:space="preserve">Misc Expenditure not written off </t>
  </si>
  <si>
    <t xml:space="preserve">Total, Appication of Funds </t>
  </si>
  <si>
    <t>Total Sources of Funds</t>
  </si>
  <si>
    <r>
      <t xml:space="preserve">Current Assets, Loans and Advances </t>
    </r>
    <r>
      <rPr>
        <sz val="12"/>
        <color rgb="FF7030A0"/>
        <rFont val="Calibri"/>
        <family val="2"/>
        <scheme val="minor"/>
      </rPr>
      <t>Current Liabs</t>
    </r>
  </si>
  <si>
    <t>No Account Case</t>
  </si>
  <si>
    <t xml:space="preserve">Where Regular Books of Account of Business or Profession not maintained </t>
  </si>
  <si>
    <t xml:space="preserve">Manufacturing Account </t>
  </si>
  <si>
    <t>1 - 3</t>
  </si>
  <si>
    <t xml:space="preserve">1 </t>
  </si>
  <si>
    <t xml:space="preserve">Opening Inventory </t>
  </si>
  <si>
    <t>2</t>
  </si>
  <si>
    <t>Closing Stocks</t>
  </si>
  <si>
    <t xml:space="preserve">3 </t>
  </si>
  <si>
    <t xml:space="preserve">Cost of Goods Produced - Transferred to Trading A/c </t>
  </si>
  <si>
    <t>4 - 12</t>
  </si>
  <si>
    <t xml:space="preserve">Trading Account </t>
  </si>
  <si>
    <t>4</t>
  </si>
  <si>
    <t>5</t>
  </si>
  <si>
    <t>6</t>
  </si>
  <si>
    <t>7</t>
  </si>
  <si>
    <t>8</t>
  </si>
  <si>
    <t xml:space="preserve">Revenue from Operations </t>
  </si>
  <si>
    <t>Closing Stock of Finished Stocks</t>
  </si>
  <si>
    <t xml:space="preserve">Credits to Trading Account </t>
  </si>
  <si>
    <t xml:space="preserve">Debits  to Trading Account </t>
  </si>
  <si>
    <t>Opening Stock of Finished Stocks</t>
  </si>
  <si>
    <t>Purchases</t>
  </si>
  <si>
    <t xml:space="preserve">Direct Expenses </t>
  </si>
  <si>
    <t xml:space="preserve">Duties, Taxes paid or payable in respect of goods and services purchased </t>
  </si>
  <si>
    <t xml:space="preserve">Cost of Goods Produced - Transferred from Manufacturing A/c </t>
  </si>
  <si>
    <t xml:space="preserve">Profit and Loss Account </t>
  </si>
  <si>
    <t>13-53</t>
  </si>
  <si>
    <t xml:space="preserve">Credits to Profit and Loss Account </t>
  </si>
  <si>
    <t xml:space="preserve">Gross Profit from Business or Profession - Transferred to Profit and Loss A/c </t>
  </si>
  <si>
    <t>Gross Profit transferred from Trading Account</t>
  </si>
  <si>
    <t>Other Incomes</t>
  </si>
  <si>
    <t>Total of Credit to Trading Account</t>
  </si>
  <si>
    <t>Total of Credit to Profit and Loss Account</t>
  </si>
  <si>
    <t>54-60</t>
  </si>
  <si>
    <t>61-63</t>
  </si>
  <si>
    <t>64-65</t>
  </si>
  <si>
    <t xml:space="preserve">Debits  to Profit and Loss Account  (16 to 53) </t>
  </si>
  <si>
    <t xml:space="preserve">Provisions for Tax and Appropriations </t>
  </si>
  <si>
    <t>Presumptive Income Cases</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</si>
  <si>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</si>
  <si>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</si>
  <si>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</si>
  <si>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</si>
  <si>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</si>
  <si>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</si>
  <si>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</si>
  <si>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</si>
  <si>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</si>
  <si>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</si>
  <si>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</si>
  <si>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Finished goods (if at cost or market rates whichever is less write 1, if at cost write 2, if at market rate write 3)</t>
  </si>
  <si>
    <t>Is there any change in stock valuation method (Select)</t>
  </si>
  <si>
    <t>Increase in  the profit or loss because of deviation, if any, from the method of valuation specified under section 145A</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</si>
  <si>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</si>
  <si>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</si>
  <si>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</si>
  <si>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</si>
  <si>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</si>
  <si>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</si>
  <si>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</si>
  <si>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</si>
  <si>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</si>
  <si>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</si>
  <si>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</si>
  <si>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</si>
  <si>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</si>
  <si>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</si>
  <si>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</si>
  <si>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</si>
  <si>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</si>
  <si>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</si>
  <si>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Premium paid for insurance on the health of employees [36(1)(ib)]</t>
  </si>
  <si>
    <t>Any sum paid to an employee as bonus or commission for services rendered, where such sum was otherwise payable to him as profits or dividend. [36(1)(ii)]</t>
  </si>
  <si>
    <t>Any amount of interest paid in respect of borrowed capital [36(1)(iii)]</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</si>
  <si>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</si>
  <si>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</si>
  <si>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</si>
  <si>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</si>
  <si>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</si>
  <si>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</si>
  <si>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</si>
  <si>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</si>
  <si>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</si>
  <si>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</si>
  <si>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</si>
  <si>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</si>
  <si>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</si>
  <si>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</si>
  <si>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</si>
  <si>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</si>
  <si>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</si>
  <si>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</si>
  <si>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</si>
  <si>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</si>
  <si>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</si>
  <si>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</si>
  <si>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</si>
  <si>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</si>
  <si>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</si>
  <si>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</si>
  <si>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</si>
  <si>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</si>
  <si>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</si>
  <si>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</si>
  <si>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</si>
  <si>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</si>
  <si>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</si>
  <si>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</si>
  <si>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</si>
  <si>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</si>
  <si>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</si>
  <si>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</si>
  <si>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</si>
  <si>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</si>
  <si>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Total amount disallowable under section 36 (total of 6a to 6r)</t>
  </si>
  <si>
    <t>6s</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</si>
  <si>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</si>
  <si>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</si>
  <si>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</si>
  <si>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</si>
  <si>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</si>
  <si>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</si>
  <si>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</si>
  <si>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</si>
  <si>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</si>
  <si>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</si>
  <si>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</si>
  <si>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</si>
  <si>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</si>
  <si>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</si>
  <si>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</si>
  <si>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</si>
  <si>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</si>
  <si>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</si>
  <si>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</si>
  <si>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</si>
  <si>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</si>
  <si>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</si>
  <si>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</si>
  <si>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</si>
  <si>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</si>
  <si>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</si>
  <si>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</si>
  <si>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</si>
  <si>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</si>
  <si>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</si>
  <si>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</si>
  <si>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</si>
  <si>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</si>
  <si>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</si>
  <si>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</si>
  <si>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</si>
  <si>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</si>
  <si>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</si>
  <si>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</si>
  <si>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</si>
  <si>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</si>
  <si>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Any amount disallowed under section 40 in any preceding previous year but allowable during the previous year</t>
  </si>
  <si>
    <t>8B</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</si>
  <si>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</si>
  <si>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</si>
  <si>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</si>
  <si>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</si>
  <si>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</si>
  <si>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</si>
  <si>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</si>
  <si>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</si>
  <si>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</si>
  <si>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</si>
  <si>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Total amount disallowable under section 40A (Total of 9a to 9e)</t>
  </si>
  <si>
    <t>9f</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</si>
  <si>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</si>
  <si>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</si>
  <si>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</si>
  <si>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</si>
  <si>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</si>
  <si>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</si>
  <si>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</si>
  <si>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</si>
  <si>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</si>
  <si>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</si>
  <si>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</si>
  <si>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</si>
  <si>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</si>
  <si>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</si>
  <si>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</si>
  <si>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</si>
  <si>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</si>
  <si>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</si>
  <si>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</si>
  <si>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</si>
  <si>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</si>
  <si>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</si>
  <si>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</si>
  <si>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</si>
  <si>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</si>
  <si>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</si>
  <si>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</si>
  <si>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</si>
  <si>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</si>
  <si>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</si>
  <si>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</si>
  <si>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</si>
  <si>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</si>
  <si>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</si>
  <si>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</si>
  <si>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</si>
  <si>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</si>
  <si>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</si>
  <si>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</si>
  <si>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</si>
  <si>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</si>
  <si>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</si>
  <si>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</si>
  <si>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</si>
  <si>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</si>
  <si>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</si>
  <si>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</si>
  <si>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</si>
  <si>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</si>
  <si>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Increase in the profit or decrease in loss because of deviation, if any, as per Income Computation Disclosure Standards notified under section 145(2) [column 11a(iii) of Schedule ICDS]</t>
  </si>
  <si>
    <t>Part A-Trading Account -Trading Account  for the financial year 2019-20 (fill items 4 to 12 in a case where regular books of accounts are maintained, otherwise fill items 61 to 64 as applicable)</t>
  </si>
  <si>
    <t>BALANCE SHEET AS ON 31ST DAY OF MARCH, 2020 OF THE PROPRIETORY BUSINESS OR PROFESSION (fill items in a case where regular books of accounts are maintained, otherwise fill item 6)</t>
  </si>
  <si>
    <t>In a case where regular books of account of business or profession are not maintained -furnish the following information as on 31st day of March, 2020, in respect of business or profession)</t>
  </si>
  <si>
    <t>Profit and Loss Account for the financial year 2019-20 (fill items 13 to 60 in a case where regular books of accounts are maintained, otherwise fill items 61 to 64 as applicable)</t>
  </si>
  <si>
    <t>IF  REGULAR BOOKS OF ACCOUNT OF BUSINESS OR PROFESSION ARE NOT MAINTAINED, furnish the following information for previous year 2019-20 in respect of business or profession-</t>
  </si>
  <si>
    <t xml:space="preserve">ITR-3  (44 Sheets + Home) </t>
  </si>
  <si>
    <t>80D</t>
  </si>
  <si>
    <t>Schedule 80D</t>
  </si>
  <si>
    <t>Details of health insurance for deduction under Section 80D</t>
  </si>
  <si>
    <t>Schedule 80RA</t>
  </si>
  <si>
    <t>Income of specified persons(spouse, minor child etc.) includable in income of the assessee , Income chargeable to Income tax at special rates IB, Information regarding partnership firms in which you are partner</t>
  </si>
  <si>
    <t>TPSA</t>
  </si>
  <si>
    <t>Schedule TPSA</t>
  </si>
  <si>
    <t>Schedule for  Transfer Pricing Secondary Adjustment</t>
  </si>
  <si>
    <t>DI</t>
  </si>
  <si>
    <t>Schedule DI</t>
  </si>
  <si>
    <t xml:space="preserve">Schedule for Details of investment </t>
  </si>
  <si>
    <t>Manufacturing Account  for the financial year   2019-20 (fill items 1 to 3 in a case where regular books of accounts are maintained, otherwise fill items 61 to 64 as applicable)</t>
  </si>
  <si>
    <t>Schedule 10A, 10AA, 10B,10BA</t>
  </si>
  <si>
    <t>Tax Payments (TDS1, TDS2, TDS3)</t>
  </si>
  <si>
    <t>BALANCE SHEET AS ON 31ST DAY OF MARCH, 2020 (fill items 1 to 5 in a case where regular books of accounts are maintained, otherwise fill item 6)</t>
  </si>
  <si>
    <t>Profit and Loss Account for the previous year 2019-20 (fill items 1 to 52 in a case where regular books of accounts are maintained, otherwise fill item 53)</t>
  </si>
  <si>
    <t>Nature of Business</t>
  </si>
  <si>
    <t>Details of donations to Research Associations etc.</t>
  </si>
  <si>
    <r>
      <t xml:space="preserve">8 Quantitative Details           </t>
    </r>
    <r>
      <rPr>
        <i/>
        <sz val="14"/>
        <color rgb="FF3314EC"/>
        <rFont val="Times New Roman"/>
        <family val="1"/>
      </rPr>
      <t>9 Salary               10 House Property</t>
    </r>
  </si>
  <si>
    <t>ITR-3 (10 Additional New Sheets as compared to ITR-2)</t>
  </si>
  <si>
    <t xml:space="preserve">ITR-3 (15 Non-Working  Sheets) </t>
  </si>
  <si>
    <t>ITR-2  (28 Sheets + Home)</t>
  </si>
  <si>
    <t xml:space="preserve">Schedule -BP </t>
  </si>
  <si>
    <t>BP-14</t>
  </si>
  <si>
    <t>BP-15</t>
  </si>
  <si>
    <t>BP-16</t>
  </si>
  <si>
    <t>BP-30</t>
  </si>
  <si>
    <t>BP-17</t>
  </si>
  <si>
    <t>BP-31</t>
  </si>
  <si>
    <t>BP-18</t>
  </si>
  <si>
    <t>OI-6</t>
  </si>
  <si>
    <t>OI-7</t>
  </si>
  <si>
    <t>OI-8A</t>
  </si>
  <si>
    <t>OI-9</t>
  </si>
  <si>
    <t>OI-11</t>
  </si>
  <si>
    <t>OI-8B</t>
  </si>
  <si>
    <t>OI-10</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</si>
  <si>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</si>
  <si>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</si>
  <si>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</si>
  <si>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</si>
  <si>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r>
      <t xml:space="preserve">Amounts </t>
    </r>
    <r>
      <rPr>
        <b/>
        <sz val="11"/>
        <color rgb="FFC00000"/>
        <rFont val="Arial"/>
        <family val="2"/>
      </rPr>
      <t>debited</t>
    </r>
    <r>
      <rPr>
        <b/>
        <sz val="11"/>
        <rFont val="Arial"/>
        <family val="2"/>
      </rPr>
      <t xml:space="preserve"> to the profit and loss account, to the extent disallowable under section 40A (9f of Part-OI)</t>
    </r>
  </si>
  <si>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</si>
  <si>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r>
      <t xml:space="preserve">Amounts </t>
    </r>
    <r>
      <rPr>
        <b/>
        <sz val="11"/>
        <color rgb="FFC00000"/>
        <rFont val="Arial"/>
        <family val="2"/>
      </rPr>
      <t>debited</t>
    </r>
    <r>
      <rPr>
        <b/>
        <sz val="11"/>
        <rFont val="Arial"/>
        <family val="2"/>
      </rPr>
      <t xml:space="preserve"> to the profit and loss account, to the extent disallowable under section 36 (6s of Part A-OI)</t>
    </r>
  </si>
  <si>
    <t xml:space="preserve"> VKS      Case Study-18      Part A  Trading and Profit &amp; Loss A/c  (Code 9028   Trading Business) </t>
  </si>
  <si>
    <t xml:space="preserve">7 Opening Stock </t>
  </si>
  <si>
    <t>4A(i) Sales</t>
  </si>
  <si>
    <t>8 Purchases</t>
  </si>
  <si>
    <t>4C(iii) VAT / CST</t>
  </si>
  <si>
    <t xml:space="preserve">10(vi) VAT </t>
  </si>
  <si>
    <t>5 Closing Stock</t>
  </si>
  <si>
    <t>9(ii) Electricity (Power and Fuel)</t>
  </si>
  <si>
    <t xml:space="preserve">12 Gross profit </t>
  </si>
  <si>
    <t>22(i) Salaries</t>
  </si>
  <si>
    <t xml:space="preserve">13 Gross Profit </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</si>
  <si>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</si>
  <si>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</si>
  <si>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</si>
  <si>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</si>
  <si>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</si>
  <si>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</si>
  <si>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</si>
  <si>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</si>
  <si>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</si>
  <si>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</si>
  <si>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Auto Calculated </t>
  </si>
  <si>
    <t>Other  Information</t>
  </si>
  <si>
    <t>1. Advertisement - Payment made to relative Rs. 80000 (Excessive Rs. 18000)</t>
  </si>
  <si>
    <t>2. Tax is not deducted on Commission  of Rs. 150000</t>
  </si>
  <si>
    <t>3. Festival Exps - Personal Exp Rs. 10000</t>
  </si>
  <si>
    <t xml:space="preserve">4. Salary not paid Rs. 300000 till the ITR Filing date </t>
  </si>
  <si>
    <t>5. VAT includes Penalty of Rs. 2000</t>
  </si>
  <si>
    <t>Other Information</t>
  </si>
  <si>
    <t xml:space="preserve">Part A - Other Information  </t>
  </si>
  <si>
    <t xml:space="preserve">Schedule-BP (Auto) </t>
  </si>
  <si>
    <t>Section</t>
  </si>
  <si>
    <t>OI</t>
  </si>
  <si>
    <t>BP+</t>
  </si>
  <si>
    <t>9 Exps debited to P &amp; L A/c Disallowable u/s 40A</t>
  </si>
  <si>
    <t xml:space="preserve">9(a) Excessive amt paid to persons  40A(2)(b) </t>
  </si>
  <si>
    <t>2. Tax is not deducted on Comm of Rs. 150000</t>
  </si>
  <si>
    <t>40A</t>
  </si>
  <si>
    <t>8A Exps debited to P &amp; L A/c Disallowable u/s 40</t>
  </si>
  <si>
    <t>43B</t>
  </si>
  <si>
    <t>8A (b) Non-Deduction of TDS</t>
  </si>
  <si>
    <t>BP-</t>
  </si>
  <si>
    <t>7 Exps debited to P &amp; L A/c Disallowable u/s 37</t>
  </si>
  <si>
    <t>7(b) Personal Nature</t>
  </si>
  <si>
    <t xml:space="preserve">4. Salary not paid Rs. 300000 till filing date </t>
  </si>
  <si>
    <t>11 Exps debited to P &amp; L A/c Disallowable u/s 43 B</t>
  </si>
  <si>
    <t>11 (c.) Unpaid Salary</t>
  </si>
  <si>
    <t>7 (f) Penalty</t>
  </si>
  <si>
    <t xml:space="preserve">Schedule BP </t>
  </si>
  <si>
    <t>A 1 Profit from P &amp; L A/c</t>
  </si>
  <si>
    <t>Auto from P &amp; L (53)</t>
  </si>
  <si>
    <t>11 Dep Debited to P &amp; L A/c</t>
  </si>
  <si>
    <t>Auto from P &amp; L (52)</t>
  </si>
  <si>
    <t xml:space="preserve">12 Dep Allowable </t>
  </si>
  <si>
    <t>Auto from DEP (6)</t>
  </si>
  <si>
    <t>15 Disallowed u/s Sec 37</t>
  </si>
  <si>
    <t>Auto from OI (7j)</t>
  </si>
  <si>
    <t>16 Disallowed u/s  40</t>
  </si>
  <si>
    <t>Auto from OI (8Aj)</t>
  </si>
  <si>
    <t>17 Disallowed u/s Sec 40A</t>
  </si>
  <si>
    <t>Auto from OI (9f)</t>
  </si>
  <si>
    <t>18 Disallowed u/s  43B</t>
  </si>
  <si>
    <t>Auto from OI (11h)</t>
  </si>
  <si>
    <t>35  Income</t>
  </si>
  <si>
    <t xml:space="preserve">Part A - Balance Sheet </t>
  </si>
  <si>
    <t>Sources of Funds</t>
  </si>
  <si>
    <t>Application of Funds</t>
  </si>
  <si>
    <t xml:space="preserve">1(a) Capital </t>
  </si>
  <si>
    <t xml:space="preserve">3(a)(i)D  Closing Stock </t>
  </si>
  <si>
    <t>3(a)(ii)  Sundry Debtors</t>
  </si>
  <si>
    <t xml:space="preserve">1(a) Gross Block </t>
  </si>
  <si>
    <t>1(b) Dep</t>
  </si>
  <si>
    <t>2(a)(i) Investment in Govt</t>
  </si>
  <si>
    <t>3(a)(iii)B Bank Balance</t>
  </si>
  <si>
    <t>3(a)(iii)A Cash Balance</t>
  </si>
  <si>
    <r>
      <rPr>
        <sz val="10"/>
        <color rgb="FF00B0F0"/>
        <rFont val="Arial"/>
        <family val="2"/>
      </rPr>
      <t>3(d)(i)A</t>
    </r>
    <r>
      <rPr>
        <sz val="10"/>
        <color theme="1"/>
        <rFont val="Arial"/>
        <family val="2"/>
      </rPr>
      <t xml:space="preserve">  SundryCreditors</t>
    </r>
  </si>
  <si>
    <t>Schedule      DPM &amp; DOA</t>
  </si>
  <si>
    <t>P &amp; M  (01-04-2019)</t>
  </si>
  <si>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</si>
  <si>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</si>
  <si>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Computer  (01-04-2019)</t>
  </si>
  <si>
    <r>
      <t xml:space="preserve">Computer </t>
    </r>
    <r>
      <rPr>
        <sz val="9"/>
        <color rgb="FFC00000"/>
        <rFont val="Arial"/>
        <family val="2"/>
      </rPr>
      <t xml:space="preserve"> (Less than 180 days)</t>
    </r>
  </si>
  <si>
    <r>
      <t>Furniture (01-04-2019)</t>
    </r>
    <r>
      <rPr>
        <sz val="10"/>
        <color rgb="FFC00000"/>
        <rFont val="Arial"/>
        <family val="2"/>
      </rPr>
      <t xml:space="preserve"> </t>
    </r>
    <r>
      <rPr>
        <sz val="9"/>
        <color rgb="FFC00000"/>
        <rFont val="Arial"/>
        <family val="2"/>
      </rPr>
      <t>Sold 400</t>
    </r>
  </si>
  <si>
    <t>(Sold Rs. 400 Apr-Sept 19)</t>
  </si>
  <si>
    <r>
      <t xml:space="preserve">Furniure </t>
    </r>
    <r>
      <rPr>
        <sz val="10"/>
        <color rgb="FFC00000"/>
        <rFont val="Arial"/>
        <family val="2"/>
      </rPr>
      <t xml:space="preserve">(Less than 180 days) </t>
    </r>
  </si>
  <si>
    <t xml:space="preserve">Schedule-DPM (Dep on P &amp; M) </t>
  </si>
  <si>
    <t xml:space="preserve">Plant &amp; Machinery 15% </t>
  </si>
  <si>
    <t>Computer - 40%</t>
  </si>
  <si>
    <t>Schedule-DOA (Dep on Other Assets)</t>
  </si>
  <si>
    <t>Furniture 10%</t>
  </si>
  <si>
    <t xml:space="preserve">Total </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</si>
  <si>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 9811116835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</si>
</sst>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0" x14ac:knownFonts="1">
    <font>
      <sz val="11"/>
      <color theme="1"/>
      <name val="Calibri"/>
      <family val="2"/>
      <scheme val="minor"/>
    </font>
    <font>
      <sz val="10"/>
      <name val="Arial"/>
      <family val="2"/>
    </font>
    <font>
      <sz val="12"/>
      <color theme="1"/>
      <name val="Arial"/>
      <family val="2"/>
    </font>
    <font>
      <b/>
      <sz val="12"/>
      <color theme="1"/>
      <name val="Arial"/>
      <family val="2"/>
    </font>
    <font>
      <u/>
      <sz val="10"/>
      <color indexed="12"/>
      <name val="Arial"/>
      <family val="2"/>
    </font>
    <font>
      <sz val="10"/>
      <name val="Arial"/>
      <family val="2"/>
    </font>
    <font>
      <sz val="14"/>
      <color indexed="8"/>
      <name val="Times New Roman"/>
      <family val="1"/>
    </font>
    <font>
      <sz val="14"/>
      <color theme="1"/>
      <name val="Calibri"/>
      <family val="2"/>
      <scheme val="minor"/>
    </font>
    <font>
      <sz val="14"/>
      <name val="Times New Roman"/>
      <family val="1"/>
    </font>
    <font>
      <sz val="12"/>
      <color theme="1"/>
      <name val="Calibri"/>
      <family val="2"/>
      <scheme val="minor"/>
    </font>
    <font>
      <sz val="11"/>
      <color indexed="17"/>
      <name val="Calibri"/>
      <family val="2"/>
    </font>
    <font>
      <b/>
      <sz val="14"/>
      <color indexed="9"/>
      <name val="Times New Roman"/>
      <family val="1"/>
    </font>
    <font>
      <b/>
      <sz val="14"/>
      <name val="Times New Roman"/>
      <family val="1"/>
    </font>
    <font>
      <b/>
      <sz val="14"/>
      <color indexed="48"/>
      <name val="Times New Roman"/>
      <family val="1"/>
    </font>
    <font>
      <sz val="14"/>
      <color indexed="48"/>
      <name val="Times New Roman"/>
      <family val="1"/>
    </font>
    <font>
      <b/>
      <sz val="12"/>
      <color indexed="9"/>
      <name val="Times New Roman"/>
      <family val="1"/>
    </font>
    <font>
      <b/>
      <sz val="12"/>
      <name val="Times New Roman"/>
      <family val="1"/>
    </font>
    <font>
      <sz val="12"/>
      <name val="Times New Roman"/>
      <family val="1"/>
    </font>
    <font>
      <b/>
      <sz val="12"/>
      <color indexed="48"/>
      <name val="Times New Roman"/>
      <family val="1"/>
    </font>
    <font>
      <sz val="12"/>
      <color indexed="48"/>
      <name val="Times New Roman"/>
      <family val="1"/>
    </font>
    <font>
      <sz val="12"/>
      <color indexed="8"/>
      <name val="Times New Roman"/>
      <family val="1"/>
    </font>
    <font>
      <b/>
      <sz val="14"/>
      <color indexed="8"/>
      <name val="Times New Roman"/>
      <family val="1"/>
    </font>
    <font>
      <b/>
      <sz val="11"/>
      <color rgb="FF000000"/>
      <name val="Calibri"/>
      <family val="2"/>
    </font>
    <font>
      <b/>
      <sz val="12"/>
      <color indexed="8"/>
      <name val="Times New Roman"/>
      <family val="1"/>
    </font>
    <font>
      <b/>
      <sz val="12"/>
      <color rgb="FFC00000"/>
      <name val="Times New Roman"/>
      <family val="1"/>
    </font>
    <font>
      <sz val="12"/>
      <color rgb="FFC00000"/>
      <name val="Times New Roman"/>
      <family val="1"/>
    </font>
    <font>
      <b/>
      <sz val="12"/>
      <color rgb="FFC00000"/>
      <name val="Calibri"/>
      <family val="2"/>
      <scheme val="minor"/>
    </font>
    <font>
      <b/>
      <sz val="12"/>
      <color rgb="FF0070C0"/>
      <name val="Calibri"/>
      <family val="2"/>
      <scheme val="minor"/>
    </font>
    <font>
      <sz val="12"/>
      <color rgb="FF7030A0"/>
      <name val="Calibri"/>
      <family val="2"/>
      <scheme val="minor"/>
    </font>
    <font>
      <b/>
      <sz val="14"/>
      <color rgb="FFC00000"/>
      <name val="Calibri"/>
      <family val="2"/>
      <scheme val="minor"/>
    </font>
    <font>
      <b/>
      <sz val="14"/>
      <color rgb="FF00B0F0"/>
      <name val="Calibri"/>
      <family val="2"/>
      <scheme val="minor"/>
    </font>
    <font>
      <b/>
      <sz val="14"/>
      <color rgb="FF002060"/>
      <name val="Calibri"/>
      <family val="2"/>
      <scheme val="minor"/>
    </font>
    <font>
      <b/>
      <sz val="14"/>
      <color theme="5" tint="-0.499984740745262"/>
      <name val="Calibri"/>
      <family val="2"/>
      <scheme val="minor"/>
    </font>
    <font>
      <b/>
      <sz val="14"/>
      <color theme="1"/>
      <name val="Calibri"/>
      <family val="2"/>
      <scheme val="minor"/>
    </font>
    <font>
      <sz val="11"/>
      <color theme="1"/>
      <name val="Arial"/>
      <family val="2"/>
    </font>
    <font>
      <sz val="16"/>
      <color rgb="FFC00000"/>
      <name val="Calibri"/>
      <family val="2"/>
      <scheme val="minor"/>
    </font>
    <font>
      <b/>
      <sz val="11"/>
      <color indexed="9"/>
      <name val="Arial"/>
      <family val="2"/>
    </font>
    <font>
      <b/>
      <sz val="11"/>
      <name val="Arial"/>
      <family val="2"/>
    </font>
    <font>
      <b/>
      <sz val="11"/>
      <color indexed="10"/>
      <name val="Arial"/>
      <family val="2"/>
    </font>
    <font>
      <sz val="11"/>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sz val="11"/>
      <color rgb="FF7030A0"/>
      <name val="Arial"/>
      <family val="2"/>
    </font>
    <font>
      <sz val="10"/>
      <name val="Times New Roman"/>
      <family val="1"/>
    </font>
    <font>
      <sz val="14"/>
      <color rgb="FF3314EC"/>
      <name val="Times New Roman"/>
      <family val="1"/>
    </font>
    <font>
      <sz val="14"/>
      <color rgb="FFC00000"/>
      <name val="Times New Roman"/>
      <family val="1"/>
    </font>
    <font>
      <sz val="12"/>
      <color rgb="FF3314EC"/>
      <name val="Arial"/>
      <family val="2"/>
    </font>
    <font>
      <b/>
      <sz val="12"/>
      <color rgb="FF3314EC"/>
      <name val="Arial"/>
      <family val="2"/>
    </font>
    <font>
      <i/>
      <sz val="14"/>
      <color rgb="FFC00000"/>
      <name val="Times New Roman"/>
      <family val="1"/>
    </font>
    <font>
      <i/>
      <sz val="14"/>
      <color rgb="FF3314EC"/>
      <name val="Times New Roman"/>
      <family val="1"/>
    </font>
    <font>
      <b/>
      <sz val="11"/>
      <color rgb="FFC00000"/>
      <name val="Arial"/>
      <family val="2"/>
    </font>
    <font>
      <sz val="14"/>
      <color rgb="FF3314EC"/>
      <name val="Calibri"/>
      <family val="2"/>
      <scheme val="minor"/>
    </font>
    <font>
      <sz val="14"/>
      <color rgb="FFFF0000"/>
      <name val="Calibri"/>
      <family val="2"/>
      <scheme val="minor"/>
    </font>
    <font>
      <sz val="14"/>
      <color rgb="FFC00000"/>
      <name val="Arial"/>
      <family val="2"/>
    </font>
    <font>
      <b/>
      <sz val="11"/>
      <color rgb="FF3314EC"/>
      <name val="Arial"/>
      <family val="2"/>
    </font>
    <font>
      <b/>
      <sz val="11"/>
      <color indexed="8"/>
      <name val="Times New Roman"/>
      <family val="1"/>
    </font>
    <font>
      <sz val="10"/>
      <color theme="1"/>
      <name val="Arial"/>
      <family val="2"/>
    </font>
    <font>
      <b/>
      <sz val="10"/>
      <color theme="9" tint="-0.249977111117893"/>
      <name val="Arial"/>
      <family val="2"/>
    </font>
    <font>
      <sz val="10"/>
      <color rgb="FFC00000"/>
      <name val="Arial"/>
      <family val="2"/>
    </font>
    <font>
      <b/>
      <sz val="10"/>
      <color theme="1"/>
      <name val="Arial"/>
      <family val="2"/>
    </font>
    <font>
      <sz val="8"/>
      <color theme="1"/>
      <name val="Arial"/>
      <family val="2"/>
    </font>
    <font>
      <sz val="9"/>
      <color theme="1"/>
      <name val="Arial"/>
      <family val="2"/>
    </font>
    <font>
      <i/>
      <sz val="9"/>
      <color rgb="FFC00000"/>
      <name val="Arial"/>
      <family val="2"/>
    </font>
    <font>
      <sz val="10"/>
      <color theme="3" tint="-0.249977111117893"/>
      <name val="Arial"/>
      <family val="2"/>
    </font>
    <font>
      <sz val="9"/>
      <color rgb="FF7030A0"/>
      <name val="Arial"/>
      <family val="2"/>
    </font>
    <font>
      <sz val="10"/>
      <color theme="9" tint="-0.249977111117893"/>
      <name val="Arial"/>
      <family val="2"/>
    </font>
    <font>
      <sz val="10"/>
      <color rgb="FFFF0000"/>
      <name val="Arial"/>
      <family val="2"/>
    </font>
    <font>
      <sz val="10"/>
      <color rgb="FF7030A0"/>
      <name val="Arial"/>
      <family val="2"/>
    </font>
    <font>
      <i/>
      <sz val="9"/>
      <color rgb="FF0070C0"/>
      <name val="Arial"/>
      <family val="2"/>
    </font>
    <font>
      <sz val="10"/>
      <color rgb="FF00B0F0"/>
      <name val="Arial"/>
      <family val="2"/>
    </font>
    <font>
      <sz val="8"/>
      <name val="Arial"/>
      <family val="2"/>
    </font>
    <font>
      <sz val="8"/>
      <color rgb="FFC00000"/>
      <name val="Arial"/>
      <family val="2"/>
    </font>
    <font>
      <sz val="8"/>
      <color rgb="FFFF0000"/>
      <name val="Arial"/>
      <family val="2"/>
    </font>
    <font>
      <sz val="9"/>
      <name val="Arial"/>
      <family val="2"/>
    </font>
    <font>
      <sz val="9"/>
      <color rgb="FFC00000"/>
      <name val="Arial"/>
      <family val="2"/>
    </font>
    <font>
      <b/>
      <sz val="8"/>
      <name val="Arial"/>
      <family val="2"/>
    </font>
    <font>
      <b/>
      <sz val="8"/>
      <color rgb="FF7030A0"/>
      <name val="Arial"/>
      <family val="2"/>
    </font>
    <font>
      <sz val="9"/>
      <color theme="3" tint="-0.249977111117893"/>
      <name val="Arial"/>
      <family val="2"/>
    </font>
  </fonts>
  <fills count="2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2"/>
      </patternFill>
    </fill>
    <fill>
      <patternFill patternType="solid">
        <fgColor indexed="8"/>
        <bgColor indexed="64"/>
      </patternFill>
    </fill>
    <fill>
      <patternFill patternType="solid">
        <fgColor indexed="22"/>
        <bgColor indexed="64"/>
      </patternFill>
    </fill>
    <fill>
      <patternFill patternType="solid">
        <fgColor rgb="FFD8D8D8"/>
        <bgColor indexed="64"/>
      </patternFill>
    </fill>
    <fill>
      <patternFill patternType="solid">
        <fgColor indexed="55"/>
        <bgColor indexed="64"/>
      </patternFill>
    </fill>
    <fill>
      <patternFill patternType="solid">
        <fgColor rgb="FFCCFFCC"/>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5" fillId="0" borderId="0"/>
    <xf numFmtId="0" fontId="10" fillId="7" borderId="0" applyNumberFormat="0" applyBorder="0" applyAlignment="0" applyProtection="0"/>
  </cellStyleXfs>
  <cellXfs count="708">
    <xf numFmtId="0" fontId="0" fillId="0" borderId="0" xfId="0"/>
    <xf numFmtId="0" fontId="2" fillId="0" borderId="0" xfId="0" applyFont="1" applyAlignment="1">
      <alignment vertical="center"/>
    </xf>
    <xf numFmtId="0" fontId="6" fillId="0" borderId="2" xfId="0" applyFont="1" applyBorder="1" applyAlignment="1">
      <alignment horizontal="center" vertical="center"/>
    </xf>
    <xf numFmtId="0" fontId="8" fillId="4" borderId="2" xfId="0" applyFont="1" applyFill="1" applyBorder="1" applyAlignment="1">
      <alignment vertical="center" wrapText="1"/>
    </xf>
    <xf numFmtId="0" fontId="2" fillId="0" borderId="0" xfId="0" applyFont="1" applyAlignment="1">
      <alignment horizontal="center" vertical="center"/>
    </xf>
    <xf numFmtId="0" fontId="8" fillId="4" borderId="2" xfId="0" applyFont="1" applyFill="1" applyBorder="1" applyAlignment="1">
      <alignment horizontal="left" vertical="center" wrapText="1" indent="1"/>
    </xf>
    <xf numFmtId="0" fontId="7" fillId="0" borderId="0" xfId="0" applyFont="1"/>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1" fontId="14" fillId="4" borderId="2" xfId="0" applyNumberFormat="1" applyFont="1" applyFill="1" applyBorder="1" applyAlignment="1" applyProtection="1">
      <alignment horizontal="right" vertical="center" wrapText="1"/>
      <protection hidden="1"/>
    </xf>
    <xf numFmtId="0" fontId="12" fillId="4" borderId="9" xfId="0" applyFont="1" applyFill="1" applyBorder="1" applyAlignment="1">
      <alignment horizontal="center" vertical="top" wrapText="1"/>
    </xf>
    <xf numFmtId="1" fontId="8" fillId="6" borderId="2" xfId="0" applyNumberFormat="1" applyFont="1" applyFill="1" applyBorder="1" applyAlignment="1" applyProtection="1">
      <alignment horizontal="right" vertical="center" wrapText="1"/>
      <protection locked="0"/>
    </xf>
    <xf numFmtId="0" fontId="12" fillId="0" borderId="8" xfId="0" applyFont="1" applyBorder="1" applyAlignment="1">
      <alignment horizontal="center" vertical="top" wrapText="1"/>
    </xf>
    <xf numFmtId="0" fontId="12" fillId="9" borderId="13" xfId="0" applyFont="1" applyFill="1" applyBorder="1" applyAlignment="1">
      <alignment horizontal="center"/>
    </xf>
    <xf numFmtId="0" fontId="12" fillId="0" borderId="5" xfId="0" applyFont="1" applyBorder="1" applyAlignment="1">
      <alignment horizontal="center" vertical="top"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1" fontId="8" fillId="6" borderId="2" xfId="0" applyNumberFormat="1" applyFont="1" applyFill="1" applyBorder="1" applyAlignment="1" applyProtection="1">
      <alignment horizontal="right" vertical="center"/>
      <protection locked="0"/>
    </xf>
    <xf numFmtId="0" fontId="9" fillId="0" borderId="0" xfId="0" applyFont="1"/>
    <xf numFmtId="0" fontId="16" fillId="9" borderId="6" xfId="0" applyFont="1" applyFill="1" applyBorder="1" applyAlignment="1">
      <alignment vertical="top" wrapText="1"/>
    </xf>
    <xf numFmtId="0" fontId="17" fillId="9" borderId="5" xfId="0" applyFont="1" applyFill="1" applyBorder="1" applyAlignment="1">
      <alignment vertical="top" wrapText="1"/>
    </xf>
    <xf numFmtId="0" fontId="16" fillId="0" borderId="7" xfId="0" applyFont="1" applyBorder="1" applyAlignment="1">
      <alignment horizontal="center" vertical="top" wrapText="1"/>
    </xf>
    <xf numFmtId="0" fontId="16" fillId="4" borderId="9" xfId="0" applyFont="1" applyFill="1" applyBorder="1" applyAlignment="1">
      <alignment horizontal="center" vertical="center" wrapText="1"/>
    </xf>
    <xf numFmtId="1" fontId="17" fillId="6" borderId="8" xfId="0" applyNumberFormat="1" applyFont="1" applyFill="1" applyBorder="1" applyAlignment="1" applyProtection="1">
      <alignment horizontal="right" vertical="center" wrapText="1"/>
      <protection locked="0"/>
    </xf>
    <xf numFmtId="0" fontId="17" fillId="0" borderId="6" xfId="0" applyFont="1" applyBorder="1" applyAlignment="1">
      <alignment horizontal="left" vertical="top"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1" fontId="17" fillId="6" borderId="6" xfId="0" applyNumberFormat="1" applyFont="1" applyFill="1" applyBorder="1" applyAlignment="1" applyProtection="1">
      <alignment horizontal="right" vertical="center" wrapText="1"/>
      <protection locked="0"/>
    </xf>
    <xf numFmtId="0" fontId="18" fillId="0" borderId="3" xfId="0" applyFont="1" applyBorder="1" applyAlignment="1">
      <alignment horizontal="center" vertical="center" wrapText="1"/>
    </xf>
    <xf numFmtId="0" fontId="18" fillId="0" borderId="2" xfId="0" applyFont="1" applyBorder="1" applyAlignment="1">
      <alignment horizontal="center" vertical="top" wrapText="1"/>
    </xf>
    <xf numFmtId="0" fontId="19" fillId="0" borderId="2" xfId="0" applyFont="1" applyBorder="1" applyAlignment="1">
      <alignment vertical="top" wrapText="1"/>
    </xf>
    <xf numFmtId="0" fontId="18" fillId="0" borderId="10" xfId="0" applyFont="1" applyBorder="1" applyAlignment="1">
      <alignment horizontal="center" vertical="center" wrapText="1"/>
    </xf>
    <xf numFmtId="1" fontId="19" fillId="4" borderId="4" xfId="0" applyNumberFormat="1" applyFont="1" applyFill="1" applyBorder="1" applyAlignment="1" applyProtection="1">
      <alignment horizontal="right" vertical="center" wrapText="1"/>
      <protection hidden="1"/>
    </xf>
    <xf numFmtId="0" fontId="18" fillId="0" borderId="10" xfId="0" applyFont="1" applyBorder="1" applyAlignment="1">
      <alignment horizontal="center" vertical="top" wrapText="1"/>
    </xf>
    <xf numFmtId="0" fontId="18" fillId="0" borderId="2" xfId="0" applyFont="1" applyBorder="1" applyAlignment="1">
      <alignment horizontal="center" vertical="center" wrapText="1"/>
    </xf>
    <xf numFmtId="1" fontId="19" fillId="4" borderId="2" xfId="0" applyNumberFormat="1" applyFont="1" applyFill="1" applyBorder="1" applyAlignment="1" applyProtection="1">
      <alignment horizontal="right" vertical="center" wrapText="1"/>
      <protection hidden="1"/>
    </xf>
    <xf numFmtId="0" fontId="16" fillId="9" borderId="13" xfId="0" applyFont="1" applyFill="1" applyBorder="1" applyAlignment="1">
      <alignment horizontal="center" vertical="top" wrapText="1"/>
    </xf>
    <xf numFmtId="0" fontId="17" fillId="9" borderId="7" xfId="0" applyFont="1" applyFill="1" applyBorder="1" applyAlignment="1">
      <alignment vertical="top" wrapText="1"/>
    </xf>
    <xf numFmtId="0" fontId="16" fillId="4" borderId="8"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7" fillId="9" borderId="14" xfId="0" applyFont="1" applyFill="1" applyBorder="1" applyAlignment="1">
      <alignment vertical="top" wrapText="1"/>
    </xf>
    <xf numFmtId="0" fontId="16" fillId="4" borderId="9" xfId="0" applyFont="1" applyFill="1" applyBorder="1" applyAlignment="1">
      <alignment horizontal="center" vertical="top" wrapText="1"/>
    </xf>
    <xf numFmtId="0" fontId="16" fillId="0" borderId="2" xfId="0" applyFont="1" applyBorder="1" applyAlignment="1">
      <alignment horizontal="center" vertical="top" wrapText="1"/>
    </xf>
    <xf numFmtId="1" fontId="17" fillId="6" borderId="2" xfId="0" applyNumberFormat="1" applyFont="1" applyFill="1" applyBorder="1" applyAlignment="1" applyProtection="1">
      <alignment horizontal="right" vertical="center" wrapText="1"/>
      <protection locked="0"/>
    </xf>
    <xf numFmtId="0" fontId="16" fillId="0" borderId="2" xfId="0" applyFont="1" applyBorder="1" applyAlignment="1">
      <alignment vertical="top" wrapText="1"/>
    </xf>
    <xf numFmtId="0" fontId="18" fillId="0" borderId="2" xfId="0" applyFont="1" applyBorder="1" applyAlignment="1">
      <alignment vertical="top" wrapText="1"/>
    </xf>
    <xf numFmtId="0" fontId="16" fillId="9" borderId="15" xfId="0" applyFont="1" applyFill="1" applyBorder="1" applyAlignment="1">
      <alignment horizontal="center" vertical="top" wrapText="1"/>
    </xf>
    <xf numFmtId="0" fontId="17" fillId="9" borderId="10" xfId="0" applyFont="1" applyFill="1" applyBorder="1" applyAlignment="1">
      <alignment vertical="top" wrapText="1"/>
    </xf>
    <xf numFmtId="0" fontId="16" fillId="4" borderId="4" xfId="0" applyFont="1" applyFill="1" applyBorder="1" applyAlignment="1">
      <alignment horizontal="center" vertical="top" wrapText="1"/>
    </xf>
    <xf numFmtId="0" fontId="17" fillId="0" borderId="2" xfId="0" applyFont="1" applyBorder="1" applyAlignment="1">
      <alignment vertical="top" wrapText="1"/>
    </xf>
    <xf numFmtId="0" fontId="18" fillId="4" borderId="2" xfId="0" applyFont="1" applyFill="1" applyBorder="1" applyAlignment="1">
      <alignment horizontal="center" vertical="center" wrapText="1"/>
    </xf>
    <xf numFmtId="0" fontId="18" fillId="0" borderId="8" xfId="0" applyFont="1" applyBorder="1" applyAlignment="1">
      <alignment horizontal="center" vertical="center" wrapText="1"/>
    </xf>
    <xf numFmtId="0" fontId="16" fillId="9" borderId="13"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8" xfId="0" applyFont="1" applyBorder="1" applyAlignment="1">
      <alignment horizontal="center" vertical="top" wrapText="1"/>
    </xf>
    <xf numFmtId="0" fontId="18" fillId="0" borderId="11" xfId="0" applyFont="1" applyBorder="1" applyAlignment="1">
      <alignment horizontal="center" vertical="center" wrapText="1"/>
    </xf>
    <xf numFmtId="0" fontId="18" fillId="0" borderId="3" xfId="0" applyFont="1" applyBorder="1" applyAlignment="1">
      <alignment horizontal="center" vertical="top" wrapText="1"/>
    </xf>
    <xf numFmtId="0" fontId="19" fillId="0" borderId="5"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7" fillId="0" borderId="10" xfId="0" applyFont="1" applyBorder="1" applyAlignment="1">
      <alignment vertical="top" wrapText="1"/>
    </xf>
    <xf numFmtId="0" fontId="16" fillId="9" borderId="11" xfId="0" applyFont="1" applyFill="1" applyBorder="1" applyAlignment="1">
      <alignment horizontal="center"/>
    </xf>
    <xf numFmtId="0" fontId="17" fillId="9" borderId="7" xfId="0" applyFont="1" applyFill="1" applyBorder="1"/>
    <xf numFmtId="0" fontId="16" fillId="4" borderId="12" xfId="0" applyFont="1" applyFill="1" applyBorder="1" applyAlignment="1">
      <alignment horizontal="center" vertical="top" wrapText="1"/>
    </xf>
    <xf numFmtId="0" fontId="16" fillId="9" borderId="13" xfId="0" applyFont="1" applyFill="1" applyBorder="1" applyAlignment="1">
      <alignment horizontal="center"/>
    </xf>
    <xf numFmtId="0" fontId="16" fillId="0" borderId="2" xfId="0" applyFont="1" applyBorder="1" applyAlignment="1">
      <alignment horizontal="center" wrapText="1"/>
    </xf>
    <xf numFmtId="0" fontId="18" fillId="0" borderId="5" xfId="0" applyFont="1" applyFill="1" applyBorder="1" applyAlignment="1">
      <alignment horizontal="center" vertical="center" wrapText="1"/>
    </xf>
    <xf numFmtId="0" fontId="16" fillId="0" borderId="5" xfId="0" applyFont="1" applyBorder="1" applyAlignment="1">
      <alignment horizontal="center" vertical="top" wrapText="1"/>
    </xf>
    <xf numFmtId="0" fontId="16" fillId="0" borderId="2" xfId="0" applyFont="1" applyBorder="1" applyAlignment="1">
      <alignment horizontal="left" vertical="center" wrapText="1"/>
    </xf>
    <xf numFmtId="0" fontId="16" fillId="4"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Border="1" applyAlignment="1">
      <alignment horizontal="center" wrapText="1"/>
    </xf>
    <xf numFmtId="0" fontId="17" fillId="0" borderId="2" xfId="0" applyFont="1" applyBorder="1" applyAlignment="1">
      <alignment horizontal="right" vertical="center" wrapText="1"/>
    </xf>
    <xf numFmtId="0" fontId="18" fillId="0" borderId="7" xfId="0" applyFont="1" applyBorder="1" applyAlignment="1">
      <alignment horizontal="center" vertical="center" wrapText="1"/>
    </xf>
    <xf numFmtId="1" fontId="19" fillId="0" borderId="2" xfId="0" applyNumberFormat="1" applyFont="1" applyBorder="1" applyAlignment="1" applyProtection="1">
      <alignment horizontal="right" vertical="center" wrapText="1"/>
      <protection hidden="1"/>
    </xf>
    <xf numFmtId="0" fontId="16" fillId="4" borderId="8" xfId="0" applyFont="1" applyFill="1" applyBorder="1" applyAlignment="1">
      <alignment horizontal="center" vertical="center" wrapText="1"/>
    </xf>
    <xf numFmtId="0" fontId="17" fillId="6" borderId="2" xfId="4" applyFont="1" applyFill="1" applyBorder="1" applyAlignment="1" applyProtection="1">
      <alignment horizontal="right" vertical="center" wrapText="1"/>
      <protection locked="0"/>
    </xf>
    <xf numFmtId="0" fontId="18" fillId="0" borderId="2" xfId="0" applyFont="1" applyBorder="1" applyAlignment="1">
      <alignment horizontal="left" vertical="center" wrapText="1"/>
    </xf>
    <xf numFmtId="0" fontId="19" fillId="0" borderId="2" xfId="0" applyFont="1" applyBorder="1" applyAlignment="1">
      <alignment horizontal="left" vertical="top" wrapText="1"/>
    </xf>
    <xf numFmtId="0" fontId="17" fillId="0" borderId="2" xfId="0" applyFont="1" applyBorder="1" applyAlignment="1">
      <alignment horizontal="left" vertical="top" wrapText="1"/>
    </xf>
    <xf numFmtId="0" fontId="16" fillId="0" borderId="5" xfId="0" applyFont="1" applyBorder="1" applyAlignment="1">
      <alignment horizontal="left" vertical="center" wrapText="1"/>
    </xf>
    <xf numFmtId="0" fontId="16" fillId="0" borderId="10" xfId="0" applyFont="1" applyBorder="1" applyAlignment="1">
      <alignment horizontal="center" vertical="center" wrapText="1"/>
    </xf>
    <xf numFmtId="1" fontId="17" fillId="6" borderId="2" xfId="0" applyNumberFormat="1" applyFont="1" applyFill="1" applyBorder="1" applyAlignment="1" applyProtection="1">
      <alignment horizontal="right" vertical="top" wrapText="1"/>
      <protection locked="0"/>
    </xf>
    <xf numFmtId="0" fontId="18" fillId="0" borderId="9" xfId="0" applyFont="1" applyBorder="1" applyAlignment="1">
      <alignment horizontal="center" vertical="center" wrapText="1"/>
    </xf>
    <xf numFmtId="1" fontId="19" fillId="4" borderId="8" xfId="0" applyNumberFormat="1" applyFont="1" applyFill="1" applyBorder="1" applyAlignment="1" applyProtection="1">
      <alignment horizontal="right" vertical="center" wrapText="1"/>
      <protection hidden="1"/>
    </xf>
    <xf numFmtId="0" fontId="16" fillId="9" borderId="6" xfId="0" applyFont="1" applyFill="1" applyBorder="1" applyAlignment="1">
      <alignment horizontal="center"/>
    </xf>
    <xf numFmtId="0" fontId="17" fillId="9" borderId="5" xfId="0" applyFont="1" applyFill="1" applyBorder="1"/>
    <xf numFmtId="0" fontId="16" fillId="0" borderId="5" xfId="0" applyFont="1" applyBorder="1" applyAlignment="1">
      <alignment horizontal="center" vertical="center"/>
    </xf>
    <xf numFmtId="0" fontId="16" fillId="0" borderId="2" xfId="0" applyFont="1" applyBorder="1" applyAlignment="1">
      <alignment horizontal="center" vertical="center"/>
    </xf>
    <xf numFmtId="1" fontId="17" fillId="6" borderId="2" xfId="0" applyNumberFormat="1" applyFont="1" applyFill="1" applyBorder="1" applyAlignment="1" applyProtection="1">
      <alignment horizontal="right" vertical="center"/>
      <protection locked="0"/>
    </xf>
    <xf numFmtId="0" fontId="9" fillId="0" borderId="0" xfId="0" applyFont="1" applyAlignment="1">
      <alignment horizontal="center"/>
    </xf>
    <xf numFmtId="0" fontId="6" fillId="0" borderId="16" xfId="0" applyFont="1" applyBorder="1"/>
    <xf numFmtId="0" fontId="6" fillId="4" borderId="16" xfId="0" applyFont="1" applyFill="1" applyBorder="1"/>
    <xf numFmtId="0" fontId="6" fillId="0" borderId="0" xfId="0" applyFont="1" applyFill="1" applyBorder="1"/>
    <xf numFmtId="0" fontId="6" fillId="0" borderId="0" xfId="0" applyFont="1" applyBorder="1"/>
    <xf numFmtId="0" fontId="12" fillId="0" borderId="9" xfId="0" applyFont="1" applyBorder="1" applyAlignment="1">
      <alignment horizontal="left" wrapText="1"/>
    </xf>
    <xf numFmtId="0" fontId="13" fillId="0" borderId="2" xfId="0" applyFont="1" applyBorder="1" applyAlignment="1">
      <alignment horizontal="center"/>
    </xf>
    <xf numFmtId="1" fontId="14" fillId="4" borderId="2" xfId="0" applyNumberFormat="1" applyFont="1" applyFill="1" applyBorder="1" applyAlignment="1" applyProtection="1">
      <alignment horizontal="right" vertical="center"/>
      <protection hidden="1"/>
    </xf>
    <xf numFmtId="0" fontId="12" fillId="9" borderId="7" xfId="0" applyFont="1" applyFill="1" applyBorder="1" applyAlignment="1">
      <alignment horizontal="center"/>
    </xf>
    <xf numFmtId="0" fontId="12" fillId="4" borderId="8" xfId="0" applyFont="1" applyFill="1" applyBorder="1" applyAlignment="1">
      <alignment horizontal="center"/>
    </xf>
    <xf numFmtId="0" fontId="12" fillId="0" borderId="1" xfId="0" applyFont="1" applyBorder="1" applyAlignment="1">
      <alignment horizontal="center" vertical="center"/>
    </xf>
    <xf numFmtId="0" fontId="12" fillId="4" borderId="10" xfId="0" applyFont="1" applyFill="1" applyBorder="1" applyAlignment="1">
      <alignment horizontal="center" vertical="top"/>
    </xf>
    <xf numFmtId="1" fontId="8" fillId="6" borderId="15" xfId="0" applyNumberFormat="1" applyFont="1" applyFill="1" applyBorder="1" applyAlignment="1" applyProtection="1">
      <alignment horizontal="right" vertical="center"/>
      <protection locked="0"/>
    </xf>
    <xf numFmtId="0" fontId="12" fillId="9" borderId="12" xfId="0" applyFont="1" applyFill="1" applyBorder="1" applyAlignment="1">
      <alignment horizontal="center"/>
    </xf>
    <xf numFmtId="0" fontId="12" fillId="9" borderId="14" xfId="0" applyFont="1" applyFill="1" applyBorder="1" applyAlignment="1">
      <alignment horizontal="center"/>
    </xf>
    <xf numFmtId="0" fontId="12" fillId="4" borderId="9" xfId="0" applyFont="1" applyFill="1" applyBorder="1" applyAlignment="1">
      <alignment horizontal="center"/>
    </xf>
    <xf numFmtId="0" fontId="12" fillId="4" borderId="2" xfId="0" applyFont="1" applyFill="1" applyBorder="1" applyAlignment="1">
      <alignment horizontal="center" vertical="top"/>
    </xf>
    <xf numFmtId="1" fontId="8" fillId="6" borderId="6" xfId="0" applyNumberFormat="1" applyFont="1" applyFill="1" applyBorder="1" applyAlignment="1" applyProtection="1">
      <alignment horizontal="right" vertical="center"/>
      <protection locked="0"/>
    </xf>
    <xf numFmtId="0" fontId="12" fillId="0" borderId="3" xfId="0" applyFont="1" applyBorder="1" applyAlignment="1">
      <alignment horizontal="center" vertical="center"/>
    </xf>
    <xf numFmtId="0" fontId="12" fillId="4" borderId="5" xfId="0" applyFont="1" applyFill="1" applyBorder="1" applyAlignment="1">
      <alignment horizontal="center" vertical="top"/>
    </xf>
    <xf numFmtId="0" fontId="12" fillId="4" borderId="4" xfId="0" applyFont="1" applyFill="1" applyBorder="1" applyAlignment="1">
      <alignment horizontal="left" vertical="center"/>
    </xf>
    <xf numFmtId="0" fontId="12" fillId="4" borderId="9" xfId="0" applyFont="1" applyFill="1" applyBorder="1" applyAlignment="1">
      <alignment horizontal="center" vertical="top"/>
    </xf>
    <xf numFmtId="0" fontId="12" fillId="4" borderId="2" xfId="0" applyFont="1" applyFill="1" applyBorder="1" applyAlignment="1">
      <alignment horizontal="left" vertical="center"/>
    </xf>
    <xf numFmtId="0" fontId="12" fillId="4" borderId="2" xfId="0" applyFont="1" applyFill="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textRotation="90"/>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0" borderId="0" xfId="0" applyFont="1" applyBorder="1" applyAlignment="1">
      <alignment horizontal="center" vertical="center"/>
    </xf>
    <xf numFmtId="49" fontId="8" fillId="6" borderId="2" xfId="0" applyNumberFormat="1" applyFont="1" applyFill="1" applyBorder="1" applyAlignment="1" applyProtection="1">
      <alignment horizontal="left" vertical="center" wrapText="1"/>
      <protection locked="0"/>
    </xf>
    <xf numFmtId="0" fontId="12" fillId="0" borderId="0" xfId="0" applyFont="1" applyBorder="1" applyAlignment="1">
      <alignment horizontal="center" vertical="top"/>
    </xf>
    <xf numFmtId="0" fontId="12" fillId="4" borderId="4" xfId="0" applyFont="1" applyFill="1" applyBorder="1" applyAlignment="1">
      <alignment horizontal="center"/>
    </xf>
    <xf numFmtId="0" fontId="13" fillId="0" borderId="7" xfId="0" applyFont="1" applyBorder="1" applyAlignment="1">
      <alignment horizontal="center" vertical="top"/>
    </xf>
    <xf numFmtId="0" fontId="13" fillId="0" borderId="8" xfId="0" applyFont="1" applyBorder="1" applyAlignment="1">
      <alignment horizontal="left" vertical="center"/>
    </xf>
    <xf numFmtId="0" fontId="13" fillId="0" borderId="2" xfId="0" applyFont="1" applyBorder="1" applyAlignment="1">
      <alignment horizontal="center" vertical="center"/>
    </xf>
    <xf numFmtId="1" fontId="14" fillId="4" borderId="13" xfId="0" applyNumberFormat="1" applyFont="1" applyFill="1" applyBorder="1" applyAlignment="1" applyProtection="1">
      <alignment horizontal="right" vertical="center"/>
      <protection hidden="1"/>
    </xf>
    <xf numFmtId="0" fontId="7" fillId="0" borderId="8" xfId="0" applyFont="1" applyBorder="1"/>
    <xf numFmtId="0" fontId="12" fillId="9" borderId="15" xfId="0" applyFont="1" applyFill="1" applyBorder="1" applyAlignment="1">
      <alignment horizontal="center"/>
    </xf>
    <xf numFmtId="0" fontId="12" fillId="9" borderId="10" xfId="0" applyFont="1" applyFill="1" applyBorder="1" applyAlignment="1">
      <alignment horizontal="center"/>
    </xf>
    <xf numFmtId="0" fontId="13" fillId="0" borderId="10" xfId="0" applyFont="1" applyBorder="1" applyAlignment="1">
      <alignment horizontal="center" vertical="center"/>
    </xf>
    <xf numFmtId="0" fontId="13" fillId="0" borderId="4" xfId="0" applyFont="1" applyBorder="1" applyAlignment="1">
      <alignment horizontal="center"/>
    </xf>
    <xf numFmtId="0" fontId="13" fillId="0" borderId="4" xfId="0" applyFont="1" applyBorder="1"/>
    <xf numFmtId="1" fontId="14" fillId="4" borderId="4" xfId="0" applyNumberFormat="1" applyFont="1" applyFill="1" applyBorder="1" applyAlignment="1" applyProtection="1">
      <alignment horizontal="right" vertical="center"/>
      <protection hidden="1"/>
    </xf>
    <xf numFmtId="0" fontId="12" fillId="4"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xf>
    <xf numFmtId="0" fontId="12" fillId="4" borderId="3" xfId="0" applyFont="1" applyFill="1" applyBorder="1" applyAlignment="1"/>
    <xf numFmtId="0" fontId="12" fillId="4" borderId="5" xfId="0" applyFont="1" applyFill="1" applyBorder="1" applyAlignment="1"/>
    <xf numFmtId="0" fontId="13" fillId="0" borderId="5" xfId="0" applyFont="1" applyBorder="1" applyAlignment="1">
      <alignment horizontal="center" vertical="center"/>
    </xf>
    <xf numFmtId="0" fontId="13" fillId="0" borderId="8" xfId="0" applyFont="1" applyBorder="1" applyAlignment="1">
      <alignment horizontal="center" vertical="center"/>
    </xf>
    <xf numFmtId="1" fontId="14" fillId="4" borderId="8" xfId="0" applyNumberFormat="1" applyFont="1" applyFill="1" applyBorder="1" applyAlignment="1" applyProtection="1">
      <alignment horizontal="right" vertical="center"/>
      <protection hidden="1"/>
    </xf>
    <xf numFmtId="0" fontId="12" fillId="0" borderId="5" xfId="0" applyFont="1" applyBorder="1" applyAlignment="1">
      <alignment horizontal="center" vertical="top"/>
    </xf>
    <xf numFmtId="1" fontId="8" fillId="10" borderId="6" xfId="0" applyNumberFormat="1" applyFont="1" applyFill="1" applyBorder="1" applyAlignment="1" applyProtection="1">
      <alignment horizontal="right" vertical="center" wrapText="1"/>
    </xf>
    <xf numFmtId="0" fontId="12" fillId="0" borderId="9" xfId="0" applyFont="1" applyBorder="1" applyAlignment="1">
      <alignment horizontal="center" vertical="center"/>
    </xf>
    <xf numFmtId="0" fontId="6" fillId="0" borderId="0" xfId="0" applyFont="1"/>
    <xf numFmtId="0" fontId="13" fillId="0" borderId="2" xfId="0" applyFont="1" applyBorder="1"/>
    <xf numFmtId="0" fontId="12" fillId="0" borderId="8" xfId="0" applyFont="1" applyBorder="1" applyAlignment="1">
      <alignment horizontal="center" vertical="center"/>
    </xf>
    <xf numFmtId="0" fontId="12" fillId="0" borderId="9" xfId="0" applyFont="1" applyBorder="1" applyAlignment="1">
      <alignment horizontal="center"/>
    </xf>
    <xf numFmtId="0" fontId="12" fillId="4" borderId="3" xfId="0" applyFont="1" applyFill="1" applyBorder="1" applyAlignment="1">
      <alignment horizontal="center"/>
    </xf>
    <xf numFmtId="0" fontId="12" fillId="4" borderId="5" xfId="0" applyFont="1" applyFill="1" applyBorder="1"/>
    <xf numFmtId="1" fontId="8" fillId="6" borderId="2" xfId="0" applyNumberFormat="1" applyFont="1" applyFill="1" applyBorder="1" applyAlignment="1" applyProtection="1">
      <alignment horizontal="right"/>
      <protection locked="0"/>
    </xf>
    <xf numFmtId="0" fontId="13" fillId="0" borderId="2" xfId="0" applyFont="1" applyBorder="1" applyAlignment="1">
      <alignment horizontal="right" vertical="center"/>
    </xf>
    <xf numFmtId="0" fontId="12" fillId="0" borderId="2" xfId="0" applyFont="1" applyBorder="1" applyAlignment="1">
      <alignment horizontal="center"/>
    </xf>
    <xf numFmtId="0" fontId="13" fillId="0" borderId="5" xfId="0" applyFont="1" applyBorder="1" applyAlignment="1">
      <alignment horizontal="center" vertical="top"/>
    </xf>
    <xf numFmtId="0" fontId="12" fillId="0" borderId="9" xfId="0" applyFont="1" applyBorder="1" applyAlignment="1">
      <alignment vertical="center" textRotation="90" wrapText="1"/>
    </xf>
    <xf numFmtId="0" fontId="12" fillId="0" borderId="8" xfId="0" applyFont="1" applyBorder="1" applyAlignment="1">
      <alignment horizontal="center"/>
    </xf>
    <xf numFmtId="0" fontId="12" fillId="0" borderId="2" xfId="0" applyFont="1" applyBorder="1"/>
    <xf numFmtId="0" fontId="12" fillId="0" borderId="2" xfId="0" applyFont="1" applyFill="1" applyBorder="1" applyAlignment="1">
      <alignment horizontal="left"/>
    </xf>
    <xf numFmtId="0" fontId="6" fillId="0" borderId="2" xfId="0" applyFont="1" applyBorder="1" applyAlignment="1">
      <alignment horizontal="left"/>
    </xf>
    <xf numFmtId="0" fontId="12" fillId="9" borderId="7" xfId="0" applyFont="1" applyFill="1" applyBorder="1" applyAlignment="1">
      <alignment horizontal="right" vertical="center"/>
    </xf>
    <xf numFmtId="0" fontId="12" fillId="0" borderId="2" xfId="0" applyFont="1" applyFill="1" applyBorder="1" applyAlignment="1">
      <alignment horizontal="center"/>
    </xf>
    <xf numFmtId="0" fontId="13" fillId="0" borderId="8" xfId="0" applyFont="1" applyBorder="1"/>
    <xf numFmtId="0" fontId="13" fillId="0" borderId="2" xfId="0" applyFont="1" applyBorder="1" applyAlignment="1">
      <alignment horizontal="center" vertical="top"/>
    </xf>
    <xf numFmtId="0" fontId="6" fillId="0" borderId="12" xfId="0" applyFont="1" applyBorder="1" applyAlignment="1">
      <alignment vertical="center" textRotation="90" wrapText="1"/>
    </xf>
    <xf numFmtId="0" fontId="12" fillId="4" borderId="15" xfId="0" applyFont="1" applyFill="1" applyBorder="1" applyAlignment="1">
      <alignment horizontal="center"/>
    </xf>
    <xf numFmtId="0" fontId="12" fillId="11" borderId="13" xfId="0" applyFont="1" applyFill="1" applyBorder="1" applyAlignment="1">
      <alignment horizontal="center"/>
    </xf>
    <xf numFmtId="1" fontId="8" fillId="11" borderId="7" xfId="0" applyNumberFormat="1" applyFont="1" applyFill="1" applyBorder="1" applyAlignment="1" applyProtection="1">
      <alignment horizontal="right" vertical="top" wrapText="1"/>
      <protection hidden="1"/>
    </xf>
    <xf numFmtId="0" fontId="21" fillId="4" borderId="9" xfId="0" applyFont="1" applyFill="1" applyBorder="1" applyAlignment="1">
      <alignment vertical="center" textRotation="90" wrapText="1"/>
    </xf>
    <xf numFmtId="0" fontId="12" fillId="11" borderId="12" xfId="0" applyFont="1" applyFill="1" applyBorder="1" applyAlignment="1">
      <alignment horizontal="center"/>
    </xf>
    <xf numFmtId="1" fontId="8" fillId="11" borderId="14" xfId="0" applyNumberFormat="1" applyFont="1" applyFill="1" applyBorder="1" applyAlignment="1" applyProtection="1">
      <alignment horizontal="right" vertical="top" wrapText="1"/>
      <protection hidden="1"/>
    </xf>
    <xf numFmtId="0" fontId="21" fillId="4" borderId="12" xfId="0" applyFont="1" applyFill="1" applyBorder="1" applyAlignment="1">
      <alignment vertical="center" textRotation="90" wrapText="1"/>
    </xf>
    <xf numFmtId="0" fontId="12" fillId="0" borderId="2" xfId="0" applyFont="1" applyBorder="1" applyAlignment="1">
      <alignment horizontal="left"/>
    </xf>
    <xf numFmtId="0" fontId="12" fillId="0" borderId="6" xfId="0" applyFont="1" applyBorder="1" applyAlignment="1">
      <alignment horizontal="center" vertical="center"/>
    </xf>
    <xf numFmtId="0" fontId="12" fillId="0" borderId="2" xfId="0" applyFont="1" applyBorder="1" applyAlignment="1">
      <alignment horizontal="left" wrapText="1"/>
    </xf>
    <xf numFmtId="49" fontId="8" fillId="6" borderId="6" xfId="0" applyNumberFormat="1" applyFont="1" applyFill="1" applyBorder="1" applyAlignment="1" applyProtection="1">
      <alignment horizontal="left" vertical="center" wrapText="1"/>
      <protection locked="0"/>
    </xf>
    <xf numFmtId="1" fontId="8" fillId="6" borderId="3" xfId="0" applyNumberFormat="1" applyFont="1" applyFill="1" applyBorder="1" applyAlignment="1" applyProtection="1">
      <alignment horizontal="right" vertical="center"/>
      <protection locked="0"/>
    </xf>
    <xf numFmtId="0" fontId="12" fillId="11" borderId="12" xfId="0" applyFont="1" applyFill="1" applyBorder="1" applyAlignment="1"/>
    <xf numFmtId="0" fontId="12" fillId="11" borderId="14" xfId="0" applyFont="1" applyFill="1" applyBorder="1" applyAlignment="1"/>
    <xf numFmtId="0" fontId="12" fillId="0" borderId="9" xfId="0" applyFont="1" applyBorder="1" applyAlignment="1">
      <alignment horizontal="center" vertical="top" wrapText="1"/>
    </xf>
    <xf numFmtId="164" fontId="8" fillId="12" borderId="2" xfId="0" applyNumberFormat="1" applyFont="1" applyFill="1" applyBorder="1" applyAlignment="1" applyProtection="1">
      <alignment horizontal="left" vertical="center" wrapText="1"/>
      <protection locked="0"/>
    </xf>
    <xf numFmtId="164" fontId="8" fillId="10" borderId="2" xfId="0" applyNumberFormat="1" applyFont="1" applyFill="1" applyBorder="1" applyAlignment="1" applyProtection="1">
      <alignment horizontal="left" vertical="center" wrapText="1"/>
    </xf>
    <xf numFmtId="0" fontId="12" fillId="0" borderId="4" xfId="0" applyFont="1" applyBorder="1" applyAlignment="1">
      <alignment horizontal="center" vertical="top" wrapText="1"/>
    </xf>
    <xf numFmtId="0" fontId="12" fillId="0" borderId="10" xfId="0" applyFont="1" applyBorder="1" applyAlignment="1">
      <alignment horizontal="center" vertical="top" wrapText="1"/>
    </xf>
    <xf numFmtId="0" fontId="12" fillId="0" borderId="4" xfId="0" applyFont="1" applyBorder="1" applyAlignment="1">
      <alignment horizontal="center" vertical="top"/>
    </xf>
    <xf numFmtId="0" fontId="12" fillId="11" borderId="15" xfId="0" applyFont="1" applyFill="1" applyBorder="1" applyAlignment="1"/>
    <xf numFmtId="0" fontId="12" fillId="11" borderId="1" xfId="0" applyFont="1" applyFill="1" applyBorder="1" applyAlignment="1"/>
    <xf numFmtId="0" fontId="12" fillId="5" borderId="13" xfId="0" applyFont="1" applyFill="1" applyBorder="1" applyAlignment="1" applyProtection="1"/>
    <xf numFmtId="0" fontId="12" fillId="5" borderId="11" xfId="0" applyFont="1" applyFill="1" applyBorder="1" applyAlignment="1" applyProtection="1"/>
    <xf numFmtId="0" fontId="12" fillId="5" borderId="0" xfId="0" applyFont="1" applyFill="1" applyBorder="1" applyAlignment="1" applyProtection="1"/>
    <xf numFmtId="0" fontId="13" fillId="0" borderId="5" xfId="0" applyFont="1" applyBorder="1" applyAlignment="1">
      <alignment horizontal="center" vertical="top" wrapText="1"/>
    </xf>
    <xf numFmtId="0" fontId="13" fillId="0" borderId="4" xfId="0" applyFont="1" applyBorder="1" applyAlignment="1">
      <alignment horizontal="center" vertical="center"/>
    </xf>
    <xf numFmtId="1" fontId="14" fillId="4" borderId="15"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protection hidden="1"/>
    </xf>
    <xf numFmtId="1" fontId="14" fillId="0" borderId="0" xfId="0" applyNumberFormat="1" applyFont="1" applyFill="1" applyBorder="1" applyAlignment="1" applyProtection="1">
      <alignment horizontal="right"/>
      <protection hidden="1"/>
    </xf>
    <xf numFmtId="0" fontId="7" fillId="0" borderId="0" xfId="0" applyFont="1" applyFill="1"/>
    <xf numFmtId="1" fontId="8" fillId="6" borderId="6" xfId="0" applyNumberFormat="1" applyFont="1" applyFill="1" applyBorder="1" applyAlignment="1" applyProtection="1">
      <alignment horizontal="right"/>
      <protection locked="0"/>
    </xf>
    <xf numFmtId="1" fontId="8" fillId="0" borderId="12" xfId="0"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1" fontId="14" fillId="4" borderId="6" xfId="0" applyNumberFormat="1" applyFont="1" applyFill="1" applyBorder="1" applyAlignment="1" applyProtection="1">
      <alignment horizontal="right" vertical="top" wrapText="1"/>
      <protection hidden="1"/>
    </xf>
    <xf numFmtId="1" fontId="14" fillId="0" borderId="12" xfId="0" applyNumberFormat="1" applyFont="1" applyFill="1" applyBorder="1" applyAlignment="1" applyProtection="1">
      <alignment horizontal="right" vertical="top" wrapText="1"/>
      <protection hidden="1"/>
    </xf>
    <xf numFmtId="1" fontId="14" fillId="0" borderId="0" xfId="0" applyNumberFormat="1" applyFont="1" applyFill="1" applyBorder="1" applyAlignment="1" applyProtection="1">
      <alignment horizontal="right" vertical="top" wrapText="1"/>
      <protection hidden="1"/>
    </xf>
    <xf numFmtId="0" fontId="12" fillId="0" borderId="12"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12" xfId="0" applyFont="1" applyFill="1" applyBorder="1" applyAlignment="1" applyProtection="1">
      <alignment horizontal="center"/>
    </xf>
    <xf numFmtId="0" fontId="12" fillId="0" borderId="0" xfId="0" applyFont="1" applyFill="1" applyBorder="1" applyAlignment="1" applyProtection="1">
      <alignment horizontal="center"/>
    </xf>
    <xf numFmtId="1" fontId="14" fillId="4" borderId="6" xfId="0" applyNumberFormat="1" applyFont="1" applyFill="1" applyBorder="1" applyAlignment="1" applyProtection="1">
      <alignment horizontal="right"/>
      <protection hidden="1"/>
    </xf>
    <xf numFmtId="0" fontId="21" fillId="4" borderId="4" xfId="0" applyFont="1" applyFill="1" applyBorder="1" applyAlignment="1">
      <alignment vertical="center" textRotation="90" wrapText="1"/>
    </xf>
    <xf numFmtId="0" fontId="12" fillId="0" borderId="1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5" xfId="0" applyFont="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0" xfId="0" applyFont="1" applyBorder="1" applyAlignment="1" applyProtection="1">
      <alignment horizontal="center" vertical="top" wrapText="1"/>
    </xf>
    <xf numFmtId="49" fontId="8" fillId="0" borderId="12"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12" fillId="0" borderId="5" xfId="0" applyFont="1" applyBorder="1" applyAlignment="1" applyProtection="1">
      <alignment horizontal="center" vertical="top"/>
    </xf>
    <xf numFmtId="0" fontId="12" fillId="4" borderId="2" xfId="0" applyFont="1" applyFill="1" applyBorder="1" applyAlignment="1" applyProtection="1">
      <alignment horizontal="center" vertical="center" wrapText="1"/>
    </xf>
    <xf numFmtId="1" fontId="8" fillId="0" borderId="12" xfId="0" applyNumberFormat="1" applyFont="1" applyFill="1" applyBorder="1" applyAlignment="1" applyProtection="1">
      <alignment horizontal="right" vertical="center" wrapText="1"/>
    </xf>
    <xf numFmtId="1" fontId="8" fillId="0" borderId="0" xfId="0" applyNumberFormat="1" applyFont="1" applyFill="1" applyBorder="1" applyAlignment="1" applyProtection="1">
      <alignment horizontal="right" vertical="center" wrapText="1"/>
    </xf>
    <xf numFmtId="0" fontId="12" fillId="0" borderId="4" xfId="0" applyFont="1" applyBorder="1" applyAlignment="1" applyProtection="1">
      <alignment horizontal="center" vertical="center" wrapText="1"/>
    </xf>
    <xf numFmtId="0" fontId="12" fillId="0" borderId="4" xfId="0" applyFont="1" applyBorder="1" applyAlignment="1" applyProtection="1">
      <alignment horizontal="center" vertical="top" wrapText="1"/>
    </xf>
    <xf numFmtId="0" fontId="12" fillId="0" borderId="2" xfId="0" applyFont="1" applyBorder="1" applyAlignment="1" applyProtection="1">
      <alignment horizontal="center" vertical="top"/>
    </xf>
    <xf numFmtId="0" fontId="13" fillId="0" borderId="0" xfId="0" applyFont="1" applyBorder="1" applyAlignment="1">
      <alignment horizontal="center"/>
    </xf>
    <xf numFmtId="0" fontId="12" fillId="0" borderId="1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2"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2" fillId="0" borderId="2" xfId="0" applyFont="1" applyBorder="1" applyAlignment="1" applyProtection="1">
      <alignment horizontal="center" vertical="top" wrapText="1"/>
    </xf>
    <xf numFmtId="49" fontId="8" fillId="6" borderId="2" xfId="0" quotePrefix="1" applyNumberFormat="1" applyFont="1" applyFill="1" applyBorder="1" applyAlignment="1" applyProtection="1">
      <alignment horizontal="left" vertical="center" wrapText="1"/>
      <protection locked="0"/>
    </xf>
    <xf numFmtId="0" fontId="12" fillId="0" borderId="1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1" fontId="14" fillId="4" borderId="2"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vertical="center"/>
      <protection hidden="1"/>
    </xf>
    <xf numFmtId="1" fontId="14" fillId="0" borderId="0" xfId="0" applyNumberFormat="1" applyFont="1" applyFill="1" applyBorder="1" applyAlignment="1" applyProtection="1">
      <alignment horizontal="right" vertical="center"/>
      <protection hidden="1"/>
    </xf>
    <xf numFmtId="0" fontId="12" fillId="0" borderId="2" xfId="0" applyFont="1" applyBorder="1" applyAlignment="1" applyProtection="1">
      <alignment horizontal="left" vertical="center" wrapText="1" indent="1"/>
    </xf>
    <xf numFmtId="0" fontId="14" fillId="0" borderId="0" xfId="0" applyFont="1" applyBorder="1" applyAlignment="1">
      <alignment horizontal="left" indent="1"/>
    </xf>
    <xf numFmtId="0" fontId="6" fillId="0" borderId="17" xfId="0" applyFont="1" applyBorder="1"/>
    <xf numFmtId="0" fontId="6" fillId="0" borderId="17" xfId="0" applyFont="1" applyFill="1" applyBorder="1" applyProtection="1"/>
    <xf numFmtId="0" fontId="12" fillId="4" borderId="2" xfId="0" applyFont="1" applyFill="1" applyBorder="1" applyAlignment="1">
      <alignment horizontal="center"/>
    </xf>
    <xf numFmtId="0" fontId="12" fillId="0" borderId="2" xfId="0" applyFont="1" applyFill="1" applyBorder="1"/>
    <xf numFmtId="0" fontId="12" fillId="9" borderId="13" xfId="0" applyFont="1" applyFill="1" applyBorder="1" applyAlignment="1">
      <alignment horizontal="center"/>
    </xf>
    <xf numFmtId="0" fontId="12" fillId="9" borderId="15"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12" xfId="0" applyFont="1" applyFill="1" applyBorder="1" applyAlignment="1">
      <alignment horizontal="center"/>
    </xf>
    <xf numFmtId="0" fontId="23" fillId="0" borderId="2" xfId="0" applyFont="1" applyBorder="1" applyAlignment="1">
      <alignment horizontal="center" vertical="center" wrapText="1"/>
    </xf>
    <xf numFmtId="0" fontId="16" fillId="0" borderId="2" xfId="0" applyFont="1" applyBorder="1" applyAlignment="1" applyProtection="1">
      <alignment horizontal="center" vertical="center" wrapText="1"/>
    </xf>
    <xf numFmtId="0" fontId="26" fillId="0" borderId="0" xfId="0" applyFont="1"/>
    <xf numFmtId="0" fontId="27" fillId="0" borderId="0" xfId="0" applyFont="1"/>
    <xf numFmtId="0" fontId="0" fillId="0" borderId="0" xfId="0" applyFont="1"/>
    <xf numFmtId="49" fontId="7" fillId="0" borderId="0" xfId="0" applyNumberFormat="1" applyFont="1"/>
    <xf numFmtId="49" fontId="7" fillId="0" borderId="0" xfId="0" applyNumberFormat="1" applyFont="1" applyAlignment="1">
      <alignment horizontal="center"/>
    </xf>
    <xf numFmtId="0" fontId="7" fillId="0" borderId="0" xfId="0" applyFont="1" applyAlignment="1">
      <alignment horizontal="center"/>
    </xf>
    <xf numFmtId="0" fontId="30" fillId="0" borderId="0" xfId="0" applyFont="1" applyAlignment="1">
      <alignment horizontal="left" indent="1"/>
    </xf>
    <xf numFmtId="49" fontId="7" fillId="2" borderId="0" xfId="0" applyNumberFormat="1" applyFont="1" applyFill="1" applyAlignment="1">
      <alignment horizontal="center"/>
    </xf>
    <xf numFmtId="0" fontId="29" fillId="2" borderId="0" xfId="0" applyFont="1" applyFill="1"/>
    <xf numFmtId="0" fontId="7" fillId="2" borderId="0" xfId="0" applyFont="1" applyFill="1"/>
    <xf numFmtId="0" fontId="31" fillId="2" borderId="0" xfId="0" applyFont="1" applyFill="1"/>
    <xf numFmtId="0" fontId="7" fillId="13" borderId="0" xfId="0" applyFont="1" applyFill="1"/>
    <xf numFmtId="0" fontId="32" fillId="13" borderId="0" xfId="0" applyFont="1" applyFill="1"/>
    <xf numFmtId="0" fontId="7" fillId="14" borderId="0" xfId="0" applyFont="1" applyFill="1"/>
    <xf numFmtId="0" fontId="33" fillId="14" borderId="0" xfId="0" applyFont="1" applyFill="1"/>
    <xf numFmtId="0" fontId="34" fillId="0" borderId="0" xfId="0" applyFont="1"/>
    <xf numFmtId="0" fontId="37" fillId="0" borderId="4" xfId="0" applyFont="1" applyBorder="1" applyAlignment="1">
      <alignment horizontal="center" vertical="center" wrapText="1"/>
    </xf>
    <xf numFmtId="0" fontId="38" fillId="0" borderId="2" xfId="0" applyFont="1" applyBorder="1" applyAlignment="1">
      <alignment horizontal="center" vertical="top" wrapText="1"/>
    </xf>
    <xf numFmtId="0" fontId="39" fillId="6" borderId="2" xfId="0" applyFont="1" applyFill="1" applyBorder="1" applyAlignment="1" applyProtection="1">
      <alignment horizontal="left" vertical="center" wrapText="1"/>
      <protection locked="0"/>
    </xf>
    <xf numFmtId="0" fontId="37" fillId="0" borderId="2" xfId="0" applyFont="1" applyBorder="1" applyAlignment="1">
      <alignment horizontal="center" vertical="center" wrapText="1"/>
    </xf>
    <xf numFmtId="0" fontId="37" fillId="0" borderId="8" xfId="0" applyFont="1" applyBorder="1" applyAlignment="1">
      <alignment horizontal="center" vertical="center" wrapText="1"/>
    </xf>
    <xf numFmtId="0" fontId="38" fillId="0" borderId="2" xfId="0" applyFont="1" applyBorder="1" applyAlignment="1">
      <alignment horizontal="center" vertical="center" wrapText="1"/>
    </xf>
    <xf numFmtId="1" fontId="41" fillId="4" borderId="2" xfId="0" applyNumberFormat="1" applyFont="1" applyFill="1" applyBorder="1" applyAlignment="1" applyProtection="1">
      <alignment horizontal="right" vertical="center" wrapText="1"/>
    </xf>
    <xf numFmtId="0" fontId="37" fillId="4" borderId="8" xfId="0" applyFont="1" applyFill="1" applyBorder="1" applyAlignment="1">
      <alignment horizontal="center" vertical="center" wrapText="1"/>
    </xf>
    <xf numFmtId="0" fontId="38" fillId="4" borderId="3" xfId="0" applyFont="1" applyFill="1" applyBorder="1" applyAlignment="1">
      <alignment horizontal="center" vertical="top" wrapText="1"/>
    </xf>
    <xf numFmtId="0" fontId="37" fillId="4" borderId="5" xfId="0" applyFont="1" applyFill="1" applyBorder="1" applyAlignment="1">
      <alignment wrapText="1"/>
    </xf>
    <xf numFmtId="0" fontId="37" fillId="4" borderId="9"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wrapText="1"/>
    </xf>
    <xf numFmtId="0" fontId="37" fillId="4" borderId="9" xfId="0" applyFont="1" applyFill="1" applyBorder="1" applyAlignment="1">
      <alignment horizontal="center" vertical="top" wrapText="1"/>
    </xf>
    <xf numFmtId="1" fontId="39" fillId="6" borderId="2" xfId="0" applyNumberFormat="1" applyFont="1" applyFill="1" applyBorder="1" applyAlignment="1" applyProtection="1">
      <alignment horizontal="right" vertical="center" wrapText="1"/>
      <protection locked="0"/>
    </xf>
    <xf numFmtId="0" fontId="38" fillId="0" borderId="1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wrapText="1"/>
    </xf>
    <xf numFmtId="1" fontId="42" fillId="4" borderId="2" xfId="0" applyNumberFormat="1" applyFont="1" applyFill="1" applyBorder="1" applyAlignment="1" applyProtection="1">
      <alignment horizontal="right" vertical="center" wrapText="1"/>
      <protection hidden="1"/>
    </xf>
    <xf numFmtId="0" fontId="38" fillId="0" borderId="4" xfId="0" applyFont="1" applyBorder="1" applyAlignment="1">
      <alignment horizontal="center" vertical="center" wrapText="1"/>
    </xf>
    <xf numFmtId="1" fontId="39" fillId="6" borderId="4" xfId="0" applyNumberFormat="1" applyFont="1" applyFill="1" applyBorder="1" applyAlignment="1" applyProtection="1">
      <alignment horizontal="right" vertical="center" wrapText="1"/>
      <protection locked="0"/>
    </xf>
    <xf numFmtId="0" fontId="37" fillId="0" borderId="7" xfId="0" applyFont="1" applyBorder="1" applyAlignment="1">
      <alignment horizontal="center" vertical="center" wrapText="1"/>
    </xf>
    <xf numFmtId="0" fontId="38" fillId="0" borderId="8" xfId="0" applyFont="1" applyBorder="1" applyAlignment="1">
      <alignment horizontal="center" vertical="center" wrapText="1"/>
    </xf>
    <xf numFmtId="1" fontId="39" fillId="6" borderId="6" xfId="0" applyNumberFormat="1" applyFont="1" applyFill="1" applyBorder="1" applyAlignment="1" applyProtection="1">
      <alignment horizontal="right" vertical="center" wrapText="1"/>
      <protection locked="0"/>
    </xf>
    <xf numFmtId="0" fontId="37" fillId="9" borderId="12" xfId="0" applyFont="1" applyFill="1" applyBorder="1" applyAlignment="1">
      <alignment horizontal="center" wrapText="1"/>
    </xf>
    <xf numFmtId="0" fontId="37" fillId="9" borderId="14" xfId="0" applyFont="1" applyFill="1" applyBorder="1" applyAlignment="1">
      <alignment horizontal="center" wrapText="1"/>
    </xf>
    <xf numFmtId="0" fontId="37" fillId="4" borderId="4"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2" xfId="0" applyFont="1" applyBorder="1" applyAlignment="1">
      <alignment horizontal="center" vertical="top" wrapText="1"/>
    </xf>
    <xf numFmtId="0" fontId="37" fillId="4" borderId="13" xfId="0" applyFont="1" applyFill="1" applyBorder="1" applyAlignment="1">
      <alignment horizontal="center" vertical="center" wrapText="1"/>
    </xf>
    <xf numFmtId="0" fontId="37" fillId="4" borderId="12" xfId="0" applyFont="1" applyFill="1" applyBorder="1" applyAlignment="1">
      <alignment horizontal="center" vertical="top" wrapText="1"/>
    </xf>
    <xf numFmtId="0" fontId="41" fillId="0" borderId="2" xfId="0" applyFont="1" applyBorder="1" applyAlignment="1">
      <alignment horizontal="center" vertical="center" wrapText="1"/>
    </xf>
    <xf numFmtId="0" fontId="37" fillId="0" borderId="10" xfId="0" applyFont="1" applyBorder="1" applyAlignment="1">
      <alignment horizontal="center" vertical="top" wrapText="1"/>
    </xf>
    <xf numFmtId="0" fontId="38" fillId="0" borderId="4" xfId="0" applyFont="1" applyBorder="1" applyAlignment="1">
      <alignment horizontal="center" vertical="top" wrapText="1"/>
    </xf>
    <xf numFmtId="0" fontId="37" fillId="0" borderId="5" xfId="0" applyFont="1" applyBorder="1" applyAlignment="1">
      <alignment horizontal="center" vertical="top" wrapText="1"/>
    </xf>
    <xf numFmtId="0" fontId="41" fillId="0" borderId="5" xfId="0" applyFont="1" applyBorder="1" applyAlignment="1">
      <alignment horizontal="center" vertical="top" wrapText="1"/>
    </xf>
    <xf numFmtId="0" fontId="41" fillId="0" borderId="8" xfId="0" applyFont="1" applyBorder="1" applyAlignment="1">
      <alignment horizontal="center" vertical="center" wrapText="1"/>
    </xf>
    <xf numFmtId="0" fontId="37" fillId="0" borderId="14" xfId="0" applyFont="1" applyBorder="1" applyAlignment="1">
      <alignment horizontal="center" vertical="center" wrapText="1"/>
    </xf>
    <xf numFmtId="0" fontId="38" fillId="0" borderId="9" xfId="0" applyFont="1" applyBorder="1" applyAlignment="1">
      <alignment horizontal="center" vertical="center" wrapText="1"/>
    </xf>
    <xf numFmtId="1" fontId="39" fillId="6" borderId="12" xfId="0" applyNumberFormat="1" applyFont="1" applyFill="1" applyBorder="1" applyAlignment="1" applyProtection="1">
      <alignment horizontal="right" vertical="center" wrapText="1"/>
      <protection locked="0"/>
    </xf>
    <xf numFmtId="1" fontId="39" fillId="6" borderId="15" xfId="0" applyNumberFormat="1" applyFont="1" applyFill="1" applyBorder="1" applyAlignment="1" applyProtection="1">
      <alignment horizontal="right" vertical="center" wrapText="1"/>
      <protection locked="0"/>
    </xf>
    <xf numFmtId="0" fontId="38" fillId="0" borderId="3" xfId="0" applyFont="1" applyBorder="1" applyAlignment="1">
      <alignment horizontal="center" vertic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1" fillId="0" borderId="9" xfId="0" applyFont="1" applyBorder="1" applyAlignment="1">
      <alignment horizontal="center" vertical="center" wrapText="1"/>
    </xf>
    <xf numFmtId="0" fontId="38" fillId="0" borderId="3" xfId="0" applyFont="1" applyBorder="1" applyAlignment="1">
      <alignment horizontal="center" vertical="top" wrapText="1"/>
    </xf>
    <xf numFmtId="0" fontId="41" fillId="0" borderId="4" xfId="0" applyFont="1" applyBorder="1" applyAlignment="1">
      <alignment horizontal="center" vertical="center" wrapText="1"/>
    </xf>
    <xf numFmtId="0" fontId="41" fillId="4" borderId="3" xfId="0" applyFont="1" applyFill="1" applyBorder="1" applyAlignment="1">
      <alignment horizontal="center" wrapText="1"/>
    </xf>
    <xf numFmtId="0" fontId="41" fillId="4" borderId="5" xfId="0" applyFont="1" applyFill="1" applyBorder="1" applyAlignment="1">
      <alignment wrapText="1"/>
    </xf>
    <xf numFmtId="0" fontId="37" fillId="0" borderId="15" xfId="0" applyFont="1" applyBorder="1" applyAlignment="1">
      <alignment horizontal="center" vertical="top" wrapText="1"/>
    </xf>
    <xf numFmtId="0" fontId="2" fillId="0" borderId="0" xfId="0" applyFont="1" applyAlignment="1">
      <alignment vertical="center" wrapText="1"/>
    </xf>
    <xf numFmtId="0" fontId="2" fillId="0" borderId="0" xfId="0" applyFont="1" applyAlignment="1">
      <alignment horizontal="left" vertical="center" wrapText="1" indent="1"/>
    </xf>
    <xf numFmtId="0" fontId="46" fillId="4" borderId="2" xfId="0" applyFont="1" applyFill="1" applyBorder="1" applyAlignment="1">
      <alignment vertical="center" wrapText="1"/>
    </xf>
    <xf numFmtId="0" fontId="47" fillId="4" borderId="2" xfId="0" applyFont="1" applyFill="1" applyBorder="1" applyAlignment="1">
      <alignment vertical="center" wrapText="1"/>
    </xf>
    <xf numFmtId="0" fontId="47" fillId="0" borderId="2" xfId="0" applyFont="1" applyBorder="1" applyAlignment="1">
      <alignment horizontal="center" vertical="center"/>
    </xf>
    <xf numFmtId="0" fontId="48" fillId="0" borderId="2" xfId="0" applyFont="1" applyBorder="1" applyAlignment="1">
      <alignment horizontal="center" vertical="center" wrapText="1"/>
    </xf>
    <xf numFmtId="0" fontId="46" fillId="0" borderId="2" xfId="0" applyFont="1" applyBorder="1" applyAlignment="1">
      <alignment horizontal="center" vertical="center"/>
    </xf>
    <xf numFmtId="0" fontId="6" fillId="0" borderId="8" xfId="0" applyFont="1" applyBorder="1" applyAlignment="1">
      <alignment horizontal="center" vertical="center"/>
    </xf>
    <xf numFmtId="0" fontId="8" fillId="4" borderId="8" xfId="0" applyFont="1" applyFill="1" applyBorder="1" applyAlignment="1">
      <alignment vertical="center" wrapText="1"/>
    </xf>
    <xf numFmtId="0" fontId="50" fillId="4" borderId="2" xfId="0" applyFont="1" applyFill="1" applyBorder="1" applyAlignment="1">
      <alignment vertical="center" wrapText="1"/>
    </xf>
    <xf numFmtId="0" fontId="45" fillId="16" borderId="0" xfId="2" applyFont="1" applyFill="1" applyBorder="1" applyAlignment="1" applyProtection="1">
      <alignment vertical="center" wrapText="1"/>
    </xf>
    <xf numFmtId="0" fontId="45" fillId="16" borderId="0" xfId="2" applyFont="1" applyFill="1" applyBorder="1" applyAlignment="1" applyProtection="1">
      <alignment horizontal="left" vertical="center" wrapText="1" indent="1"/>
    </xf>
    <xf numFmtId="0" fontId="2" fillId="16" borderId="0" xfId="0" applyFont="1" applyFill="1" applyBorder="1" applyAlignment="1">
      <alignment vertical="center" wrapText="1"/>
    </xf>
    <xf numFmtId="0" fontId="2" fillId="16" borderId="0" xfId="0" applyFont="1" applyFill="1" applyBorder="1" applyAlignment="1">
      <alignment horizontal="left" vertical="center" wrapText="1" indent="1"/>
    </xf>
    <xf numFmtId="0" fontId="8" fillId="16" borderId="0" xfId="0" applyFont="1" applyFill="1" applyBorder="1" applyAlignment="1">
      <alignmen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wrapText="1" indent="1"/>
    </xf>
    <xf numFmtId="0" fontId="48" fillId="0" borderId="6" xfId="0" applyFont="1" applyBorder="1" applyAlignment="1">
      <alignment horizontal="center" vertical="center" wrapTex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8" fillId="3" borderId="9" xfId="0" applyFont="1" applyFill="1" applyBorder="1" applyAlignment="1">
      <alignment vertical="center" wrapText="1"/>
    </xf>
    <xf numFmtId="0" fontId="2" fillId="15" borderId="13" xfId="0" applyFont="1" applyFill="1" applyBorder="1" applyAlignment="1">
      <alignment vertical="center" wrapText="1"/>
    </xf>
    <xf numFmtId="0" fontId="2" fillId="15" borderId="7" xfId="0" applyFont="1" applyFill="1" applyBorder="1" applyAlignment="1">
      <alignment horizontal="left" vertical="center" wrapText="1" indent="1"/>
    </xf>
    <xf numFmtId="0" fontId="2" fillId="15" borderId="12" xfId="0" applyFont="1" applyFill="1" applyBorder="1" applyAlignment="1">
      <alignment vertical="center" wrapText="1"/>
    </xf>
    <xf numFmtId="0" fontId="2" fillId="15" borderId="14" xfId="0" applyFont="1" applyFill="1" applyBorder="1" applyAlignment="1">
      <alignment horizontal="left" vertical="center" wrapText="1" indent="1"/>
    </xf>
    <xf numFmtId="0" fontId="2" fillId="15" borderId="15" xfId="0" applyFont="1" applyFill="1" applyBorder="1" applyAlignment="1">
      <alignment vertical="center" wrapText="1"/>
    </xf>
    <xf numFmtId="0" fontId="2" fillId="15" borderId="10" xfId="0" applyFont="1" applyFill="1" applyBorder="1" applyAlignment="1">
      <alignment horizontal="left" vertical="center" wrapText="1" indent="1"/>
    </xf>
    <xf numFmtId="0" fontId="9" fillId="2" borderId="0" xfId="0" applyFont="1" applyFill="1" applyAlignment="1">
      <alignment horizontal="center"/>
    </xf>
    <xf numFmtId="0" fontId="53" fillId="0" borderId="0" xfId="0" applyFont="1"/>
    <xf numFmtId="0" fontId="54" fillId="0" borderId="0" xfId="0" applyFont="1"/>
    <xf numFmtId="0" fontId="40" fillId="0" borderId="0" xfId="0" applyFont="1" applyBorder="1" applyAlignment="1">
      <alignment wrapText="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9" fillId="0" borderId="0" xfId="0" applyFont="1" applyBorder="1" applyAlignment="1">
      <alignment vertical="center" wrapText="1"/>
    </xf>
    <xf numFmtId="0" fontId="38" fillId="0" borderId="0" xfId="0" applyFont="1" applyFill="1" applyBorder="1" applyAlignment="1">
      <alignment horizontal="center" vertical="center" wrapText="1"/>
    </xf>
    <xf numFmtId="1" fontId="39" fillId="0" borderId="0" xfId="0" applyNumberFormat="1" applyFont="1" applyFill="1" applyBorder="1" applyAlignment="1" applyProtection="1">
      <alignment horizontal="right" vertical="center" wrapText="1"/>
      <protection locked="0"/>
    </xf>
    <xf numFmtId="49" fontId="42" fillId="4" borderId="4" xfId="0" applyNumberFormat="1" applyFont="1" applyFill="1" applyBorder="1" applyAlignment="1" applyProtection="1">
      <alignment horizontal="center" vertical="center" wrapText="1"/>
      <protection hidden="1"/>
    </xf>
    <xf numFmtId="49" fontId="52" fillId="2" borderId="4" xfId="0" applyNumberFormat="1" applyFont="1" applyFill="1" applyBorder="1" applyAlignment="1" applyProtection="1">
      <alignment horizontal="center" vertical="center" wrapText="1"/>
      <protection hidden="1"/>
    </xf>
    <xf numFmtId="49" fontId="56" fillId="17" borderId="4" xfId="0" applyNumberFormat="1" applyFont="1" applyFill="1" applyBorder="1" applyAlignment="1" applyProtection="1">
      <alignment horizontal="center" vertical="center" wrapText="1"/>
      <protection hidden="1"/>
    </xf>
    <xf numFmtId="0" fontId="37" fillId="0" borderId="22" xfId="0" applyFont="1" applyBorder="1" applyAlignment="1">
      <alignment horizontal="center" vertical="center" wrapText="1"/>
    </xf>
    <xf numFmtId="49" fontId="52" fillId="2" borderId="24" xfId="0" applyNumberFormat="1" applyFont="1" applyFill="1" applyBorder="1" applyAlignment="1" applyProtection="1">
      <alignment horizontal="center" vertical="center" wrapText="1"/>
      <protection hidden="1"/>
    </xf>
    <xf numFmtId="49" fontId="56" fillId="17" borderId="24" xfId="0" applyNumberFormat="1" applyFont="1" applyFill="1" applyBorder="1" applyAlignment="1" applyProtection="1">
      <alignment horizontal="center" vertical="center" wrapText="1"/>
      <protection hidden="1"/>
    </xf>
    <xf numFmtId="0" fontId="37" fillId="0" borderId="23" xfId="0" applyFont="1" applyBorder="1" applyAlignment="1">
      <alignment horizontal="center" vertical="center" wrapText="1"/>
    </xf>
    <xf numFmtId="49" fontId="56" fillId="17" borderId="26" xfId="0" applyNumberFormat="1" applyFont="1" applyFill="1" applyBorder="1" applyAlignment="1" applyProtection="1">
      <alignment horizontal="center" vertical="center" wrapText="1"/>
      <protection hidden="1"/>
    </xf>
    <xf numFmtId="0" fontId="37" fillId="0" borderId="27" xfId="0" applyFont="1" applyBorder="1" applyAlignment="1">
      <alignment horizontal="center" vertical="center" wrapText="1"/>
    </xf>
    <xf numFmtId="0" fontId="16" fillId="0" borderId="10" xfId="0" applyFont="1" applyBorder="1" applyAlignment="1">
      <alignment horizontal="center" vertical="center"/>
    </xf>
    <xf numFmtId="0" fontId="57" fillId="0" borderId="10" xfId="0" applyFont="1" applyBorder="1" applyAlignment="1">
      <alignment horizontal="center" vertical="center"/>
    </xf>
    <xf numFmtId="0" fontId="34" fillId="0" borderId="0" xfId="1" applyFont="1"/>
    <xf numFmtId="0" fontId="58" fillId="0" borderId="0" xfId="1" applyFont="1"/>
    <xf numFmtId="0" fontId="58" fillId="0" borderId="0" xfId="1" applyFont="1" applyBorder="1"/>
    <xf numFmtId="0" fontId="59" fillId="2" borderId="1" xfId="1" applyFont="1" applyFill="1" applyBorder="1" applyAlignment="1">
      <alignment horizontal="left"/>
    </xf>
    <xf numFmtId="0" fontId="60" fillId="2" borderId="1" xfId="1" applyFont="1" applyFill="1" applyBorder="1"/>
    <xf numFmtId="0" fontId="58" fillId="0" borderId="1" xfId="1" applyFont="1" applyBorder="1"/>
    <xf numFmtId="0" fontId="58" fillId="0" borderId="31" xfId="1" applyFont="1" applyBorder="1"/>
    <xf numFmtId="0" fontId="61" fillId="0" borderId="31" xfId="1" applyFont="1" applyBorder="1"/>
    <xf numFmtId="0" fontId="60" fillId="2" borderId="0" xfId="1" applyFont="1" applyFill="1"/>
    <xf numFmtId="0" fontId="62" fillId="0" borderId="0" xfId="1" applyFont="1"/>
    <xf numFmtId="0" fontId="63" fillId="0" borderId="0" xfId="1" applyFont="1"/>
    <xf numFmtId="0" fontId="64" fillId="0" borderId="0" xfId="1" applyFont="1" applyAlignment="1">
      <alignment horizontal="left" indent="1"/>
    </xf>
    <xf numFmtId="0" fontId="58" fillId="0" borderId="32" xfId="1" applyFont="1" applyBorder="1"/>
    <xf numFmtId="0" fontId="61" fillId="0" borderId="32" xfId="1" applyFont="1" applyBorder="1"/>
    <xf numFmtId="0" fontId="60" fillId="0" borderId="0" xfId="1" applyFont="1" applyBorder="1"/>
    <xf numFmtId="0" fontId="61" fillId="0" borderId="0" xfId="1" applyFont="1" applyBorder="1"/>
    <xf numFmtId="0" fontId="65" fillId="0" borderId="0" xfId="1" applyFont="1" applyFill="1" applyAlignment="1">
      <alignment horizontal="left" indent="1"/>
    </xf>
    <xf numFmtId="0" fontId="65" fillId="0" borderId="0" xfId="1" applyFont="1" applyAlignment="1">
      <alignment horizontal="left" indent="1"/>
    </xf>
    <xf numFmtId="0" fontId="66" fillId="19" borderId="0" xfId="1" applyFont="1" applyFill="1" applyBorder="1" applyAlignment="1">
      <alignment horizontal="center"/>
    </xf>
    <xf numFmtId="0" fontId="58" fillId="3" borderId="33" xfId="1" applyFont="1" applyFill="1" applyBorder="1" applyAlignment="1">
      <alignment horizontal="center"/>
    </xf>
    <xf numFmtId="0" fontId="58" fillId="3" borderId="21" xfId="1" applyFont="1" applyFill="1" applyBorder="1" applyAlignment="1">
      <alignment horizontal="center"/>
    </xf>
    <xf numFmtId="0" fontId="58" fillId="3" borderId="20" xfId="1" applyFont="1" applyFill="1" applyBorder="1" applyAlignment="1">
      <alignment horizontal="center"/>
    </xf>
    <xf numFmtId="0" fontId="58" fillId="0" borderId="0" xfId="1" applyFont="1" applyFill="1" applyAlignment="1">
      <alignment horizontal="left"/>
    </xf>
    <xf numFmtId="0" fontId="58" fillId="0" borderId="0" xfId="1" applyFont="1" applyFill="1" applyAlignment="1">
      <alignment horizontal="center"/>
    </xf>
    <xf numFmtId="0" fontId="58" fillId="20" borderId="34" xfId="1" applyFont="1" applyFill="1" applyBorder="1" applyAlignment="1">
      <alignment horizontal="center"/>
    </xf>
    <xf numFmtId="0" fontId="58" fillId="20" borderId="0" xfId="1" applyFont="1" applyFill="1" applyBorder="1" applyAlignment="1">
      <alignment horizontal="center"/>
    </xf>
    <xf numFmtId="0" fontId="58" fillId="20" borderId="18" xfId="1" applyFont="1" applyFill="1" applyBorder="1" applyAlignment="1">
      <alignment horizontal="center"/>
    </xf>
    <xf numFmtId="0" fontId="58" fillId="0" borderId="0" xfId="1" applyFont="1" applyAlignment="1">
      <alignment horizontal="left" indent="3"/>
    </xf>
    <xf numFmtId="0" fontId="60" fillId="0" borderId="0" xfId="1" applyFont="1"/>
    <xf numFmtId="0" fontId="58" fillId="19" borderId="34" xfId="1" applyFont="1" applyFill="1" applyBorder="1" applyAlignment="1">
      <alignment horizontal="center"/>
    </xf>
    <xf numFmtId="0" fontId="58" fillId="19" borderId="0" xfId="1" applyFont="1" applyFill="1" applyBorder="1" applyAlignment="1">
      <alignment horizontal="center"/>
    </xf>
    <xf numFmtId="0" fontId="58" fillId="19" borderId="18" xfId="1" applyFont="1" applyFill="1" applyBorder="1" applyAlignment="1">
      <alignment horizontal="center"/>
    </xf>
    <xf numFmtId="0" fontId="58" fillId="19" borderId="35" xfId="1" applyFont="1" applyFill="1" applyBorder="1" applyAlignment="1">
      <alignment horizontal="center"/>
    </xf>
    <xf numFmtId="0" fontId="58" fillId="19" borderId="17" xfId="1" applyFont="1" applyFill="1" applyBorder="1" applyAlignment="1">
      <alignment horizontal="center"/>
    </xf>
    <xf numFmtId="0" fontId="58" fillId="19" borderId="19" xfId="1" applyFont="1" applyFill="1" applyBorder="1" applyAlignment="1">
      <alignment horizontal="center"/>
    </xf>
    <xf numFmtId="0" fontId="58" fillId="0" borderId="0" xfId="1" applyFont="1" applyAlignment="1">
      <alignment horizontal="center"/>
    </xf>
    <xf numFmtId="0" fontId="67" fillId="0" borderId="0" xfId="1" applyFont="1"/>
    <xf numFmtId="0" fontId="68" fillId="0" borderId="0" xfId="1" applyFont="1"/>
    <xf numFmtId="0" fontId="61" fillId="2" borderId="32" xfId="1" applyFont="1" applyFill="1" applyBorder="1"/>
    <xf numFmtId="0" fontId="69" fillId="0" borderId="0" xfId="1" applyFont="1"/>
    <xf numFmtId="0" fontId="61" fillId="2" borderId="0" xfId="1" applyFont="1" applyFill="1"/>
    <xf numFmtId="0" fontId="70" fillId="0" borderId="0" xfId="1" applyFont="1" applyAlignment="1">
      <alignment horizontal="left" indent="1"/>
    </xf>
    <xf numFmtId="0" fontId="58" fillId="0" borderId="0" xfId="1" applyFont="1" applyAlignment="1">
      <alignment horizontal="left" indent="1"/>
    </xf>
    <xf numFmtId="0" fontId="62" fillId="2" borderId="0" xfId="1" applyFont="1" applyFill="1"/>
    <xf numFmtId="0" fontId="62" fillId="2" borderId="2" xfId="1" applyFont="1" applyFill="1" applyBorder="1"/>
    <xf numFmtId="0" fontId="58" fillId="0" borderId="0" xfId="1" applyFont="1" applyAlignment="1">
      <alignment horizontal="left"/>
    </xf>
    <xf numFmtId="14" fontId="60" fillId="0" borderId="0" xfId="1" applyNumberFormat="1" applyFont="1"/>
    <xf numFmtId="0" fontId="1" fillId="0" borderId="0" xfId="1" applyFont="1"/>
    <xf numFmtId="9" fontId="1" fillId="0" borderId="0" xfId="1" applyNumberFormat="1" applyFont="1" applyAlignment="1">
      <alignment horizontal="center"/>
    </xf>
    <xf numFmtId="0" fontId="72" fillId="0" borderId="0" xfId="1" applyFont="1"/>
    <xf numFmtId="14" fontId="1" fillId="23" borderId="0" xfId="1" applyNumberFormat="1" applyFont="1" applyFill="1"/>
    <xf numFmtId="0" fontId="1" fillId="23" borderId="0" xfId="1" applyFont="1" applyFill="1"/>
    <xf numFmtId="9" fontId="1" fillId="23" borderId="0" xfId="1" applyNumberFormat="1" applyFont="1" applyFill="1" applyAlignment="1">
      <alignment horizontal="center"/>
    </xf>
    <xf numFmtId="0" fontId="60" fillId="23" borderId="0" xfId="1" applyFont="1" applyFill="1"/>
    <xf numFmtId="0" fontId="75" fillId="0" borderId="0" xfId="1" applyFont="1"/>
    <xf numFmtId="0" fontId="75" fillId="0" borderId="0" xfId="1" applyFont="1" applyAlignment="1">
      <alignment horizontal="left" vertical="top"/>
    </xf>
    <xf numFmtId="9" fontId="58" fillId="0" borderId="0" xfId="1" applyNumberFormat="1" applyFont="1" applyAlignment="1">
      <alignment horizontal="center"/>
    </xf>
    <xf numFmtId="0" fontId="63" fillId="0" borderId="0" xfId="1" applyFont="1" applyAlignment="1">
      <alignment horizontal="left" indent="1"/>
    </xf>
    <xf numFmtId="0" fontId="60" fillId="23" borderId="32" xfId="1" applyFont="1" applyFill="1" applyBorder="1" applyAlignment="1">
      <alignment horizontal="right"/>
    </xf>
    <xf numFmtId="0" fontId="60" fillId="23" borderId="32" xfId="1" applyFont="1" applyFill="1" applyBorder="1"/>
    <xf numFmtId="0" fontId="77" fillId="0" borderId="0" xfId="1" applyFont="1" applyAlignment="1">
      <alignment horizontal="right"/>
    </xf>
    <xf numFmtId="0" fontId="79" fillId="0" borderId="0" xfId="1" applyFont="1" applyAlignment="1">
      <alignment horizontal="left" indent="1"/>
    </xf>
    <xf numFmtId="0" fontId="63" fillId="0" borderId="0" xfId="1" applyFont="1" applyAlignment="1">
      <alignment horizontal="left" indent="3"/>
    </xf>
    <xf numFmtId="0" fontId="3" fillId="2" borderId="3" xfId="0" applyFont="1" applyFill="1" applyBorder="1" applyAlignment="1">
      <alignment horizontal="center" vertical="center"/>
    </xf>
    <xf numFmtId="0" fontId="23" fillId="16" borderId="15" xfId="0" applyFont="1" applyFill="1" applyBorder="1" applyAlignment="1">
      <alignment horizontal="center" vertical="center"/>
    </xf>
    <xf numFmtId="0" fontId="23" fillId="16" borderId="10" xfId="0" applyFont="1" applyFill="1" applyBorder="1" applyAlignment="1">
      <alignment horizontal="center" vertical="center"/>
    </xf>
    <xf numFmtId="0" fontId="49" fillId="3" borderId="2" xfId="0" applyFont="1" applyFill="1" applyBorder="1" applyAlignment="1">
      <alignment horizontal="center" vertical="center"/>
    </xf>
    <xf numFmtId="0" fontId="52" fillId="15" borderId="2" xfId="0" applyFont="1" applyFill="1" applyBorder="1" applyAlignment="1">
      <alignment horizontal="center" vertical="center"/>
    </xf>
    <xf numFmtId="0" fontId="18" fillId="0" borderId="8" xfId="0" applyFont="1" applyBorder="1" applyAlignment="1">
      <alignment horizontal="left" vertical="center" wrapText="1"/>
    </xf>
    <xf numFmtId="0" fontId="16" fillId="0" borderId="8" xfId="0" applyFont="1" applyBorder="1" applyAlignment="1">
      <alignment horizontal="center" vertical="center" textRotation="90" wrapText="1"/>
    </xf>
    <xf numFmtId="0" fontId="16" fillId="0" borderId="9" xfId="0" applyFont="1" applyBorder="1" applyAlignment="1">
      <alignment horizontal="center" vertical="center" textRotation="90"/>
    </xf>
    <xf numFmtId="0" fontId="16" fillId="0" borderId="4" xfId="0" applyFont="1" applyBorder="1" applyAlignment="1">
      <alignment horizontal="center" vertical="center" textRotation="90"/>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6" xfId="0" applyFont="1" applyBorder="1" applyAlignment="1">
      <alignment horizontal="left" vertical="center" wrapText="1"/>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4" borderId="9" xfId="0" applyFont="1" applyFill="1" applyBorder="1" applyAlignment="1">
      <alignment horizontal="center" vertical="top"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20" fillId="0" borderId="9" xfId="0" applyFont="1" applyBorder="1" applyAlignment="1"/>
    <xf numFmtId="0" fontId="20" fillId="0" borderId="4" xfId="0" applyFont="1" applyBorder="1" applyAlignment="1"/>
    <xf numFmtId="0" fontId="16"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6"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top" wrapText="1"/>
    </xf>
    <xf numFmtId="0" fontId="24" fillId="0" borderId="8" xfId="0" applyFont="1" applyBorder="1" applyAlignment="1">
      <alignment horizontal="center" vertical="center" textRotation="90"/>
    </xf>
    <xf numFmtId="0" fontId="24" fillId="0" borderId="9" xfId="0" applyFont="1" applyBorder="1" applyAlignment="1">
      <alignment horizontal="center" vertical="center" textRotation="90"/>
    </xf>
    <xf numFmtId="0" fontId="25" fillId="0" borderId="9" xfId="0" applyFont="1" applyBorder="1" applyAlignment="1"/>
    <xf numFmtId="0" fontId="25" fillId="0" borderId="4" xfId="0" applyFont="1" applyBorder="1" applyAlignment="1"/>
    <xf numFmtId="0" fontId="16" fillId="0" borderId="8" xfId="0" applyFont="1" applyBorder="1" applyAlignment="1">
      <alignment horizontal="left" vertical="center" wrapText="1"/>
    </xf>
    <xf numFmtId="0" fontId="18" fillId="0" borderId="3" xfId="0" applyFont="1" applyBorder="1" applyAlignment="1">
      <alignment horizontal="left"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5" xfId="0" applyFont="1" applyFill="1" applyBorder="1" applyAlignment="1">
      <alignment horizontal="center" vertical="center"/>
    </xf>
    <xf numFmtId="0" fontId="24" fillId="0" borderId="4" xfId="0" applyFont="1" applyBorder="1" applyAlignment="1">
      <alignment horizontal="center" vertical="center" textRotation="90"/>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4" xfId="0" applyFont="1" applyBorder="1" applyAlignment="1">
      <alignment horizontal="center" vertical="top" wrapText="1"/>
    </xf>
    <xf numFmtId="0" fontId="16" fillId="9" borderId="13" xfId="0" applyFont="1" applyFill="1" applyBorder="1" applyAlignment="1">
      <alignment horizontal="center" vertical="top" wrapText="1"/>
    </xf>
    <xf numFmtId="0" fontId="16" fillId="9" borderId="7"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6" fillId="9" borderId="10" xfId="0" applyFont="1" applyFill="1" applyBorder="1" applyAlignment="1">
      <alignment horizontal="center" vertical="top" wrapText="1"/>
    </xf>
    <xf numFmtId="0" fontId="16" fillId="0" borderId="2" xfId="0" applyFont="1" applyBorder="1" applyAlignment="1">
      <alignment horizontal="left" vertical="top"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2" fillId="0" borderId="2" xfId="0" applyFont="1" applyBorder="1" applyAlignment="1" applyProtection="1">
      <alignment horizontal="left" vertical="center" wrapText="1"/>
    </xf>
    <xf numFmtId="0" fontId="12" fillId="0" borderId="8" xfId="0" applyFont="1" applyBorder="1" applyAlignment="1" applyProtection="1">
      <alignment horizontal="center" vertical="top" wrapText="1"/>
    </xf>
    <xf numFmtId="0" fontId="12" fillId="0" borderId="9"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6" xfId="0" applyFont="1" applyBorder="1" applyAlignment="1" applyProtection="1">
      <alignment horizontal="left" vertical="center" wrapText="1"/>
    </xf>
    <xf numFmtId="49" fontId="8" fillId="12" borderId="6" xfId="0" quotePrefix="1" applyNumberFormat="1" applyFont="1" applyFill="1" applyBorder="1" applyAlignment="1" applyProtection="1">
      <alignment horizontal="left" vertical="center" wrapText="1"/>
      <protection locked="0"/>
    </xf>
    <xf numFmtId="49" fontId="8" fillId="12" borderId="3" xfId="0" quotePrefix="1" applyNumberFormat="1" applyFont="1" applyFill="1" applyBorder="1" applyAlignment="1" applyProtection="1">
      <alignment horizontal="left" vertical="center" wrapText="1"/>
      <protection locked="0"/>
    </xf>
    <xf numFmtId="49" fontId="8" fillId="12" borderId="5" xfId="0" quotePrefix="1" applyNumberFormat="1" applyFont="1" applyFill="1" applyBorder="1" applyAlignment="1" applyProtection="1">
      <alignment horizontal="left" vertical="center" wrapText="1"/>
      <protection locked="0"/>
    </xf>
    <xf numFmtId="1" fontId="8" fillId="12" borderId="2" xfId="0" applyNumberFormat="1" applyFont="1" applyFill="1" applyBorder="1" applyAlignment="1" applyProtection="1">
      <alignment horizontal="right" vertical="center" wrapText="1"/>
      <protection locked="0"/>
    </xf>
    <xf numFmtId="1" fontId="8" fillId="12" borderId="6" xfId="0" applyNumberFormat="1" applyFont="1" applyFill="1" applyBorder="1" applyAlignment="1" applyProtection="1">
      <alignment horizontal="right" vertical="center" wrapText="1"/>
      <protection locked="0"/>
    </xf>
    <xf numFmtId="0" fontId="12" fillId="0" borderId="6"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1" fontId="14" fillId="4" borderId="6" xfId="0" applyNumberFormat="1" applyFont="1" applyFill="1" applyBorder="1" applyAlignment="1" applyProtection="1">
      <alignment horizontal="right" vertical="center"/>
      <protection hidden="1"/>
    </xf>
    <xf numFmtId="1" fontId="14" fillId="4" borderId="3" xfId="0" applyNumberFormat="1" applyFont="1" applyFill="1" applyBorder="1" applyAlignment="1" applyProtection="1">
      <alignment horizontal="right" vertical="center"/>
      <protection hidden="1"/>
    </xf>
    <xf numFmtId="0" fontId="12" fillId="0" borderId="3"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35" fillId="0" borderId="14" xfId="0" applyFont="1" applyBorder="1" applyAlignment="1">
      <alignment horizontal="center" vertical="center" textRotation="90"/>
    </xf>
    <xf numFmtId="0" fontId="35" fillId="0" borderId="10" xfId="0" applyFont="1" applyBorder="1" applyAlignment="1">
      <alignment horizontal="center" vertical="center" textRotation="90"/>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6" fillId="0" borderId="3"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21" fillId="0" borderId="8" xfId="0" applyFont="1" applyBorder="1" applyAlignment="1">
      <alignment horizontal="center" vertical="center" textRotation="90"/>
    </xf>
    <xf numFmtId="0" fontId="21" fillId="0" borderId="9" xfId="0" applyFont="1" applyBorder="1" applyAlignment="1">
      <alignment horizontal="center" vertical="center" textRotation="90"/>
    </xf>
    <xf numFmtId="0" fontId="12" fillId="0" borderId="2" xfId="0" applyFont="1" applyBorder="1" applyAlignment="1" applyProtection="1">
      <alignment horizontal="left" vertical="center" wrapText="1" indent="1"/>
    </xf>
    <xf numFmtId="0" fontId="16" fillId="0" borderId="2" xfId="0" quotePrefix="1" applyFont="1" applyBorder="1" applyAlignment="1" applyProtection="1">
      <alignment horizontal="left" vertical="center" wrapText="1"/>
    </xf>
    <xf numFmtId="0" fontId="12" fillId="0" borderId="2" xfId="0" quotePrefix="1" applyFont="1" applyBorder="1" applyAlignment="1" applyProtection="1">
      <alignment horizontal="left" vertical="center" wrapText="1"/>
    </xf>
    <xf numFmtId="0" fontId="12" fillId="0" borderId="11" xfId="0" applyFont="1" applyBorder="1" applyAlignment="1" applyProtection="1">
      <alignment horizontal="left" vertical="center" wrapText="1"/>
    </xf>
    <xf numFmtId="49" fontId="8" fillId="6" borderId="6" xfId="0" applyNumberFormat="1" applyFont="1" applyFill="1" applyBorder="1" applyAlignment="1" applyProtection="1">
      <alignment horizontal="left" vertical="center" wrapText="1"/>
      <protection locked="0"/>
    </xf>
    <xf numFmtId="49" fontId="8" fillId="12" borderId="3" xfId="0" applyNumberFormat="1"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12" borderId="2" xfId="0" applyNumberFormat="1" applyFont="1" applyFill="1" applyBorder="1" applyAlignment="1" applyProtection="1">
      <alignment horizontal="left" vertical="center" wrapText="1"/>
      <protection locked="0"/>
    </xf>
    <xf numFmtId="49" fontId="8" fillId="12" borderId="6" xfId="0" applyNumberFormat="1" applyFont="1" applyFill="1" applyBorder="1" applyAlignment="1" applyProtection="1">
      <alignment horizontal="left" vertical="center" wrapText="1"/>
      <protection locked="0"/>
    </xf>
    <xf numFmtId="0" fontId="12" fillId="0" borderId="5" xfId="0" applyFont="1" applyBorder="1" applyAlignment="1" applyProtection="1">
      <alignment horizontal="center" vertical="center" wrapText="1"/>
    </xf>
    <xf numFmtId="0" fontId="16" fillId="0" borderId="6"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2" fillId="0" borderId="6"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49" fontId="8" fillId="12" borderId="5" xfId="0" applyNumberFormat="1"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4" borderId="8" xfId="0" applyFont="1" applyFill="1" applyBorder="1" applyAlignment="1" applyProtection="1">
      <alignment horizontal="center" vertical="top" wrapText="1"/>
    </xf>
    <xf numFmtId="0" fontId="12" fillId="4" borderId="9"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0" borderId="5" xfId="0" applyFont="1" applyFill="1" applyBorder="1" applyAlignment="1" applyProtection="1">
      <alignment horizontal="left" vertical="center" wrapText="1"/>
    </xf>
    <xf numFmtId="1" fontId="14" fillId="4" borderId="6" xfId="0" applyNumberFormat="1" applyFont="1" applyFill="1" applyBorder="1" applyAlignment="1" applyProtection="1">
      <alignment horizontal="right"/>
      <protection hidden="1"/>
    </xf>
    <xf numFmtId="1" fontId="14" fillId="4" borderId="3" xfId="0" applyNumberFormat="1" applyFont="1" applyFill="1" applyBorder="1" applyAlignment="1" applyProtection="1">
      <alignment horizontal="right"/>
      <protection hidden="1"/>
    </xf>
    <xf numFmtId="0" fontId="12" fillId="0" borderId="6" xfId="0" quotePrefix="1" applyFont="1" applyBorder="1" applyAlignment="1" applyProtection="1">
      <alignment horizontal="left" vertical="center" wrapText="1"/>
    </xf>
    <xf numFmtId="0" fontId="12" fillId="0" borderId="1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7" xfId="0" applyFont="1" applyBorder="1" applyAlignment="1" applyProtection="1">
      <alignment horizontal="center"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0" fontId="12" fillId="0" borderId="2" xfId="0" applyFont="1" applyBorder="1" applyAlignment="1">
      <alignment horizontal="center" vertical="center" textRotation="90" wrapText="1"/>
    </xf>
    <xf numFmtId="0" fontId="6" fillId="0" borderId="2" xfId="0" applyFont="1" applyBorder="1"/>
    <xf numFmtId="0" fontId="12" fillId="0" borderId="2" xfId="0" applyFont="1" applyBorder="1" applyAlignment="1">
      <alignment horizontal="left" vertical="center"/>
    </xf>
    <xf numFmtId="0" fontId="6" fillId="0" borderId="2" xfId="0" applyFont="1" applyBorder="1" applyAlignment="1">
      <alignment horizontal="left" vertical="center"/>
    </xf>
    <xf numFmtId="0" fontId="12" fillId="0" borderId="6" xfId="0" applyFont="1" applyBorder="1" applyAlignment="1">
      <alignment horizontal="left"/>
    </xf>
    <xf numFmtId="0" fontId="12" fillId="0" borderId="3" xfId="0" applyFont="1" applyBorder="1" applyAlignment="1">
      <alignment horizontal="left"/>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9" borderId="13" xfId="0" applyFont="1" applyFill="1" applyBorder="1" applyAlignment="1">
      <alignment horizontal="center"/>
    </xf>
    <xf numFmtId="0" fontId="12" fillId="9" borderId="11" xfId="0" applyFont="1" applyFill="1" applyBorder="1" applyAlignment="1">
      <alignment horizontal="center"/>
    </xf>
    <xf numFmtId="0" fontId="12" fillId="9" borderId="15" xfId="0" applyFont="1" applyFill="1" applyBorder="1" applyAlignment="1">
      <alignment horizontal="center"/>
    </xf>
    <xf numFmtId="0" fontId="12" fillId="9" borderId="1" xfId="0" applyFont="1" applyFill="1" applyBorder="1" applyAlignment="1">
      <alignment horizont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5" xfId="0" applyFont="1" applyBorder="1" applyAlignment="1">
      <alignment horizontal="center" vertical="top"/>
    </xf>
    <xf numFmtId="0" fontId="12" fillId="0" borderId="15"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xf>
    <xf numFmtId="0" fontId="6" fillId="0" borderId="2" xfId="0" applyFont="1" applyBorder="1" applyAlignment="1">
      <alignment horizontal="left"/>
    </xf>
    <xf numFmtId="0" fontId="13" fillId="0" borderId="2" xfId="0" applyFont="1" applyBorder="1" applyAlignment="1">
      <alignment horizontal="left" vertical="top" wrapText="1"/>
    </xf>
    <xf numFmtId="0" fontId="14" fillId="0" borderId="2" xfId="0" applyFont="1" applyBorder="1"/>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6" xfId="0" applyFont="1" applyBorder="1" applyAlignment="1">
      <alignment horizontal="left" vertical="center" indent="2"/>
    </xf>
    <xf numFmtId="0" fontId="12" fillId="0" borderId="5" xfId="0" applyFont="1" applyBorder="1" applyAlignment="1">
      <alignment horizontal="left" vertical="center" indent="2"/>
    </xf>
    <xf numFmtId="0" fontId="12" fillId="0" borderId="13" xfId="0" applyFont="1" applyBorder="1" applyAlignment="1">
      <alignment horizontal="center"/>
    </xf>
    <xf numFmtId="0" fontId="12" fillId="0" borderId="11" xfId="0" applyFont="1" applyBorder="1" applyAlignment="1">
      <alignment horizontal="center"/>
    </xf>
    <xf numFmtId="0" fontId="12" fillId="0" borderId="7" xfId="0" applyFont="1" applyBorder="1" applyAlignment="1">
      <alignment horizontal="center"/>
    </xf>
    <xf numFmtId="0" fontId="13" fillId="0" borderId="3" xfId="0" applyFont="1" applyBorder="1" applyAlignment="1">
      <alignment horizontal="center" vertical="top"/>
    </xf>
    <xf numFmtId="0" fontId="13" fillId="0" borderId="5" xfId="0" applyFont="1" applyBorder="1" applyAlignment="1">
      <alignment horizontal="center" vertical="top"/>
    </xf>
    <xf numFmtId="0" fontId="12" fillId="0" borderId="12"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21" fillId="0" borderId="3" xfId="0" applyFont="1" applyBorder="1" applyAlignment="1">
      <alignment horizontal="left" vertical="center" indent="1"/>
    </xf>
    <xf numFmtId="0" fontId="21" fillId="0" borderId="5" xfId="0" applyFont="1" applyBorder="1" applyAlignment="1">
      <alignment horizontal="left" vertical="center" indent="1"/>
    </xf>
    <xf numFmtId="0" fontId="12" fillId="0" borderId="3" xfId="0" applyFont="1" applyBorder="1" applyAlignment="1">
      <alignment horizontal="left" vertical="center" indent="2"/>
    </xf>
    <xf numFmtId="0" fontId="12"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6" xfId="0" applyFont="1" applyBorder="1" applyAlignment="1">
      <alignment horizontal="left"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9" borderId="2"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7" xfId="0" applyFont="1" applyFill="1" applyBorder="1" applyAlignment="1">
      <alignment horizontal="center"/>
    </xf>
    <xf numFmtId="0" fontId="12" fillId="9" borderId="12" xfId="0" applyFont="1" applyFill="1" applyBorder="1" applyAlignment="1">
      <alignment horizontal="center"/>
    </xf>
    <xf numFmtId="0" fontId="6" fillId="0" borderId="6" xfId="0" applyFont="1" applyBorder="1" applyAlignment="1">
      <alignment horizontal="left"/>
    </xf>
    <xf numFmtId="0" fontId="12" fillId="4" borderId="2" xfId="0" applyFont="1" applyFill="1" applyBorder="1" applyAlignment="1">
      <alignment horizontal="left" vertical="center"/>
    </xf>
    <xf numFmtId="0" fontId="12" fillId="4" borderId="6" xfId="0" applyFont="1" applyFill="1" applyBorder="1" applyAlignment="1">
      <alignment horizontal="left" vertical="center"/>
    </xf>
    <xf numFmtId="0" fontId="12" fillId="4" borderId="3" xfId="0" applyFont="1" applyFill="1" applyBorder="1" applyAlignment="1">
      <alignment horizontal="left" vertical="center"/>
    </xf>
    <xf numFmtId="0" fontId="12" fillId="4" borderId="5" xfId="0" applyFont="1" applyFill="1" applyBorder="1" applyAlignment="1">
      <alignment horizontal="left" vertical="center"/>
    </xf>
    <xf numFmtId="0" fontId="6" fillId="0" borderId="2" xfId="0" applyFont="1" applyBorder="1" applyAlignment="1">
      <alignment vertical="center"/>
    </xf>
    <xf numFmtId="0" fontId="12" fillId="0" borderId="9" xfId="0" applyFont="1" applyBorder="1" applyAlignment="1">
      <alignment horizontal="center" vertical="center" textRotation="90"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4" borderId="2" xfId="0" applyFont="1" applyFill="1" applyBorder="1" applyAlignment="1">
      <alignment horizontal="left" vertical="center"/>
    </xf>
    <xf numFmtId="0" fontId="6" fillId="4" borderId="6" xfId="0" applyFont="1" applyFill="1" applyBorder="1" applyAlignment="1">
      <alignment horizontal="left" vertical="center"/>
    </xf>
    <xf numFmtId="0" fontId="13" fillId="0" borderId="6" xfId="0" applyFont="1" applyBorder="1" applyAlignment="1">
      <alignment horizontal="left" vertical="top" wrapText="1"/>
    </xf>
    <xf numFmtId="0" fontId="14" fillId="0" borderId="3" xfId="0" applyFont="1" applyBorder="1" applyAlignment="1">
      <alignment vertical="top" wrapText="1"/>
    </xf>
    <xf numFmtId="0" fontId="14" fillId="0" borderId="5" xfId="0" applyFont="1" applyBorder="1" applyAlignment="1">
      <alignment vertical="top" wrapText="1"/>
    </xf>
    <xf numFmtId="0" fontId="12" fillId="4" borderId="6" xfId="0" applyFont="1" applyFill="1" applyBorder="1" applyAlignment="1">
      <alignment wrapText="1"/>
    </xf>
    <xf numFmtId="0" fontId="12" fillId="4" borderId="3" xfId="0" applyFont="1" applyFill="1" applyBorder="1" applyAlignment="1">
      <alignment wrapText="1"/>
    </xf>
    <xf numFmtId="0" fontId="12" fillId="4" borderId="5" xfId="0" applyFont="1" applyFill="1" applyBorder="1" applyAlignment="1">
      <alignment wrapText="1"/>
    </xf>
    <xf numFmtId="0" fontId="12" fillId="4" borderId="6" xfId="0" applyFont="1" applyFill="1" applyBorder="1"/>
    <xf numFmtId="0" fontId="12" fillId="4" borderId="3" xfId="0" applyFont="1" applyFill="1" applyBorder="1"/>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1" fillId="8" borderId="8"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xf>
    <xf numFmtId="0" fontId="12" fillId="0" borderId="9" xfId="0" applyFont="1" applyBorder="1" applyAlignment="1">
      <alignment horizontal="center" vertical="center" textRotation="90"/>
    </xf>
    <xf numFmtId="0" fontId="12" fillId="4" borderId="2" xfId="0" applyFont="1" applyFill="1" applyBorder="1" applyAlignment="1">
      <alignment horizontal="left" vertical="center" wrapText="1"/>
    </xf>
    <xf numFmtId="0" fontId="6" fillId="4" borderId="2" xfId="0" applyFont="1" applyFill="1" applyBorder="1" applyAlignment="1">
      <alignment vertical="center"/>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9" xfId="0" applyFont="1" applyBorder="1" applyAlignment="1">
      <alignment horizontal="center" vertical="center" textRotation="90" wrapText="1"/>
    </xf>
    <xf numFmtId="0" fontId="40" fillId="0" borderId="9" xfId="0" applyFont="1" applyBorder="1" applyAlignment="1">
      <alignment wrapText="1"/>
    </xf>
    <xf numFmtId="0" fontId="40" fillId="0" borderId="4" xfId="0" applyFont="1" applyBorder="1" applyAlignment="1">
      <alignment wrapText="1"/>
    </xf>
    <xf numFmtId="0" fontId="37" fillId="0" borderId="15"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6" xfId="0" applyFont="1" applyBorder="1" applyAlignment="1">
      <alignment horizontal="left" vertical="center" wrapText="1"/>
    </xf>
    <xf numFmtId="0" fontId="37" fillId="4" borderId="6"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7" fillId="4" borderId="9"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37" fillId="9" borderId="13" xfId="0" applyFont="1" applyFill="1" applyBorder="1" applyAlignment="1">
      <alignment horizontal="center" wrapText="1"/>
    </xf>
    <xf numFmtId="0" fontId="37" fillId="9" borderId="14" xfId="0" applyFont="1" applyFill="1" applyBorder="1" applyAlignment="1">
      <alignment horizontal="center" wrapText="1"/>
    </xf>
    <xf numFmtId="0" fontId="37" fillId="9" borderId="12" xfId="0" applyFont="1" applyFill="1" applyBorder="1" applyAlignment="1">
      <alignment horizont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0" fillId="0" borderId="3" xfId="0" applyFont="1" applyBorder="1" applyAlignment="1">
      <alignment vertical="center" wrapText="1"/>
    </xf>
    <xf numFmtId="0" fontId="40" fillId="0" borderId="5" xfId="0" applyFont="1" applyBorder="1" applyAlignment="1">
      <alignment vertical="center" wrapText="1"/>
    </xf>
    <xf numFmtId="0" fontId="41" fillId="0" borderId="6" xfId="0" applyFont="1" applyBorder="1" applyAlignment="1">
      <alignment horizontal="left" vertical="center" wrapText="1"/>
    </xf>
    <xf numFmtId="0" fontId="41" fillId="0" borderId="3" xfId="0" applyFont="1" applyBorder="1" applyAlignment="1">
      <alignment horizontal="left" vertical="center" wrapText="1"/>
    </xf>
    <xf numFmtId="0" fontId="41" fillId="0" borderId="5" xfId="0" applyFont="1" applyBorder="1" applyAlignment="1">
      <alignment horizontal="left" vertical="center" wrapText="1"/>
    </xf>
    <xf numFmtId="0" fontId="37" fillId="9" borderId="7" xfId="0" applyFont="1" applyFill="1" applyBorder="1" applyAlignment="1">
      <alignment horizontal="center" wrapText="1"/>
    </xf>
    <xf numFmtId="0" fontId="43" fillId="0" borderId="6"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37" fillId="0" borderId="13" xfId="0" applyFont="1" applyBorder="1" applyAlignment="1">
      <alignment horizontal="left" vertical="center" wrapText="1"/>
    </xf>
    <xf numFmtId="0" fontId="40" fillId="0" borderId="11" xfId="0" applyFont="1" applyBorder="1" applyAlignment="1">
      <alignment vertical="center" wrapText="1"/>
    </xf>
    <xf numFmtId="0" fontId="40" fillId="0" borderId="7" xfId="0" applyFont="1" applyBorder="1" applyAlignment="1">
      <alignment vertical="center" wrapText="1"/>
    </xf>
    <xf numFmtId="0" fontId="37" fillId="4" borderId="5" xfId="0" applyFont="1" applyFill="1" applyBorder="1" applyAlignment="1">
      <alignment horizontal="left" vertical="center" wrapText="1"/>
    </xf>
    <xf numFmtId="0" fontId="44" fillId="0" borderId="5" xfId="0" applyFont="1" applyBorder="1" applyAlignment="1">
      <alignment vertical="center" wrapText="1"/>
    </xf>
    <xf numFmtId="0" fontId="44" fillId="0" borderId="3" xfId="0" applyFont="1" applyBorder="1" applyAlignment="1">
      <alignment vertical="center" wrapText="1"/>
    </xf>
    <xf numFmtId="0" fontId="39" fillId="0" borderId="3" xfId="0" applyFont="1" applyBorder="1" applyAlignment="1">
      <alignment vertical="center" wrapText="1"/>
    </xf>
    <xf numFmtId="0" fontId="39" fillId="0" borderId="5" xfId="0" applyFont="1" applyBorder="1" applyAlignment="1">
      <alignment vertical="center" wrapText="1"/>
    </xf>
    <xf numFmtId="0" fontId="39" fillId="0" borderId="3" xfId="0" applyFont="1" applyBorder="1" applyAlignment="1">
      <alignment horizontal="left" vertical="center" wrapText="1"/>
    </xf>
    <xf numFmtId="0" fontId="39" fillId="0" borderId="5" xfId="0" applyFont="1" applyBorder="1" applyAlignment="1">
      <alignment horizontal="left" vertical="center" wrapText="1"/>
    </xf>
    <xf numFmtId="0" fontId="43" fillId="0" borderId="13" xfId="0" applyFont="1" applyBorder="1" applyAlignment="1">
      <alignment horizontal="left" vertical="center" wrapText="1"/>
    </xf>
    <xf numFmtId="0" fontId="44" fillId="0" borderId="11" xfId="0" applyFont="1" applyBorder="1" applyAlignment="1">
      <alignment vertical="center" wrapText="1"/>
    </xf>
    <xf numFmtId="0" fontId="44" fillId="0" borderId="7" xfId="0" applyFont="1" applyBorder="1" applyAlignment="1">
      <alignment vertical="center" wrapText="1"/>
    </xf>
    <xf numFmtId="0" fontId="39" fillId="0" borderId="1" xfId="0" applyFont="1" applyBorder="1" applyAlignment="1">
      <alignment vertical="center" wrapText="1"/>
    </xf>
    <xf numFmtId="0" fontId="39" fillId="0" borderId="10" xfId="0" applyFont="1" applyBorder="1" applyAlignment="1">
      <alignment vertical="center" wrapText="1"/>
    </xf>
    <xf numFmtId="0" fontId="42" fillId="0" borderId="3" xfId="0" applyFont="1" applyBorder="1" applyAlignment="1">
      <alignment vertical="center" wrapText="1"/>
    </xf>
    <xf numFmtId="0" fontId="42" fillId="0" borderId="5" xfId="0" applyFont="1" applyBorder="1" applyAlignment="1">
      <alignment vertical="center" wrapText="1"/>
    </xf>
    <xf numFmtId="0" fontId="41" fillId="4" borderId="6"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37" fillId="9" borderId="13" xfId="0" applyFont="1" applyFill="1" applyBorder="1" applyAlignment="1">
      <alignment horizontal="center" vertical="top" wrapText="1"/>
    </xf>
    <xf numFmtId="0" fontId="37" fillId="9" borderId="7" xfId="0" applyFont="1" applyFill="1" applyBorder="1" applyAlignment="1">
      <alignment horizontal="center" vertical="top" wrapText="1"/>
    </xf>
    <xf numFmtId="0" fontId="37" fillId="9" borderId="12" xfId="0" applyFont="1" applyFill="1" applyBorder="1" applyAlignment="1">
      <alignment horizontal="center" vertical="top" wrapText="1"/>
    </xf>
    <xf numFmtId="0" fontId="37" fillId="9" borderId="14" xfId="0" applyFont="1" applyFill="1" applyBorder="1" applyAlignment="1">
      <alignment horizontal="center" vertical="top" wrapText="1"/>
    </xf>
    <xf numFmtId="0" fontId="41" fillId="4" borderId="3" xfId="0" applyFont="1" applyFill="1" applyBorder="1" applyAlignment="1">
      <alignment horizontal="left" vertical="center" wrapText="1"/>
    </xf>
    <xf numFmtId="0" fontId="41" fillId="4" borderId="5"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1" xfId="0" applyFont="1" applyBorder="1" applyAlignment="1">
      <alignment horizontal="left" vertical="center" wrapText="1"/>
    </xf>
    <xf numFmtId="0" fontId="37" fillId="0" borderId="4" xfId="0" applyFont="1" applyBorder="1" applyAlignment="1">
      <alignment horizontal="left" vertical="center" wrapText="1" indent="1"/>
    </xf>
    <xf numFmtId="0" fontId="39" fillId="0" borderId="4" xfId="0" applyFont="1" applyBorder="1" applyAlignment="1">
      <alignment horizontal="left" vertical="center" wrapText="1" indent="1"/>
    </xf>
    <xf numFmtId="0" fontId="37" fillId="0" borderId="2" xfId="0" applyFont="1" applyBorder="1" applyAlignment="1">
      <alignment horizontal="left" vertical="center" wrapText="1" indent="1"/>
    </xf>
    <xf numFmtId="0" fontId="39" fillId="0" borderId="2" xfId="0" applyFont="1" applyBorder="1" applyAlignment="1">
      <alignment horizontal="left" vertical="center" wrapText="1" indent="1"/>
    </xf>
    <xf numFmtId="0" fontId="37" fillId="0" borderId="25" xfId="0" applyFont="1" applyBorder="1" applyAlignment="1">
      <alignment horizontal="left" vertical="center" wrapText="1" indent="1"/>
    </xf>
    <xf numFmtId="0" fontId="39" fillId="0" borderId="25" xfId="0" applyFont="1" applyBorder="1" applyAlignment="1">
      <alignment horizontal="left" vertical="center" wrapText="1" indent="1"/>
    </xf>
    <xf numFmtId="0" fontId="55" fillId="0" borderId="28" xfId="0" applyFont="1" applyBorder="1" applyAlignment="1">
      <alignment horizontal="center" vertical="center"/>
    </xf>
    <xf numFmtId="0" fontId="55" fillId="0" borderId="29" xfId="0" applyFont="1" applyBorder="1" applyAlignment="1">
      <alignment horizontal="center" vertical="center"/>
    </xf>
    <xf numFmtId="0" fontId="55" fillId="0" borderId="30" xfId="0" applyFont="1" applyBorder="1" applyAlignment="1">
      <alignment horizontal="center" vertical="center"/>
    </xf>
    <xf numFmtId="0" fontId="58" fillId="18" borderId="0" xfId="1" applyFont="1" applyFill="1" applyAlignment="1">
      <alignment horizontal="center"/>
    </xf>
    <xf numFmtId="0" fontId="60" fillId="19" borderId="0" xfId="1" applyFont="1" applyFill="1" applyBorder="1" applyAlignment="1">
      <alignment horizontal="center"/>
    </xf>
    <xf numFmtId="0" fontId="58" fillId="21" borderId="0" xfId="1" applyFont="1" applyFill="1" applyAlignment="1">
      <alignment horizontal="center"/>
    </xf>
    <xf numFmtId="0" fontId="58" fillId="22" borderId="0" xfId="1" applyFont="1" applyFill="1" applyAlignment="1">
      <alignment horizontal="center"/>
    </xf>
    <xf numFmtId="0" fontId="1" fillId="15" borderId="0" xfId="1" applyFont="1" applyFill="1" applyBorder="1" applyAlignment="1">
      <alignment horizontal="center"/>
    </xf>
  </cellXfs>
  <cellStyles count="5">
    <cellStyle name="Good 3" xfId="4"/>
    <cellStyle name="Hyperlink" xfId="2" builtinId="8"/>
    <cellStyle name="Normal" xfId="0" builtinId="0"/>
    <cellStyle name="Normal 2" xfId="3"/>
    <cellStyle name="Normal 2 2" xfId="1"/>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331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108</xdr:row>
          <xdr:rowOff>76200</xdr:rowOff>
        </xdr:from>
        <xdr:to>
          <xdr:col>3</xdr:col>
          <xdr:colOff>1390650</xdr:colOff>
          <xdr:row>109</xdr:row>
          <xdr:rowOff>114300</xdr:rowOff>
        </xdr:to>
        <xdr:sp macro="" textlink="">
          <xdr:nvSpPr>
            <xdr:cNvPr id="7169" name="Button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76200</xdr:rowOff>
        </xdr:from>
        <xdr:to>
          <xdr:col>3</xdr:col>
          <xdr:colOff>1390650</xdr:colOff>
          <xdr:row>22</xdr:row>
          <xdr:rowOff>114300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76200</xdr:rowOff>
        </xdr:from>
        <xdr:to>
          <xdr:col>5</xdr:col>
          <xdr:colOff>1009650</xdr:colOff>
          <xdr:row>99</xdr:row>
          <xdr:rowOff>114300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115</xdr:row>
          <xdr:rowOff>76200</xdr:rowOff>
        </xdr:from>
        <xdr:to>
          <xdr:col>4</xdr:col>
          <xdr:colOff>285750</xdr:colOff>
          <xdr:row>115</xdr:row>
          <xdr:rowOff>352425</xdr:rowOff>
        </xdr:to>
        <xdr:sp macro="" textlink="">
          <xdr:nvSpPr>
            <xdr:cNvPr id="7172" name="Button 4" hidden="1">
              <a:extLst>
                <a:ext uri="{63B3BB69-23CF-44E3-9099-C40C66FF867C}">
                  <a14:compatExt spid="_x0000_s71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165</xdr:row>
          <xdr:rowOff>76200</xdr:rowOff>
        </xdr:from>
        <xdr:to>
          <xdr:col>5</xdr:col>
          <xdr:colOff>28575</xdr:colOff>
          <xdr:row>165</xdr:row>
          <xdr:rowOff>352425</xdr:rowOff>
        </xdr:to>
        <xdr:sp macro="" textlink="">
          <xdr:nvSpPr>
            <xdr:cNvPr id="7173" name="Button 5" hidden="1">
              <a:extLst>
                <a:ext uri="{63B3BB69-23CF-44E3-9099-C40C66FF867C}">
                  <a14:compatExt spid="_x0000_s71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workbookViewId="0">
      <selection activeCell="C2" sqref="C2"/>
    </sheetView>
  </sheetViews>
  <sheetFormatPr defaultRowHeight="35.1" customHeight="1" x14ac:dyDescent="0.25"/>
  <cols>
    <col min="1" max="1" width="6.7109375" style="4" customWidth="1"/>
    <col min="2" max="2" width="27.140625" style="1" customWidth="1"/>
    <col min="3" max="3" width="31.28515625" style="318" customWidth="1"/>
    <col min="4" max="4" width="120" style="319" customWidth="1"/>
    <col min="5" max="16384" width="9.140625" style="1"/>
  </cols>
  <sheetData>
    <row r="1" spans="1:4" ht="35.1" customHeight="1" x14ac:dyDescent="0.25">
      <c r="A1" s="333"/>
      <c r="B1" s="429" t="s">
        <v>680</v>
      </c>
      <c r="C1" s="429"/>
      <c r="D1" s="334"/>
    </row>
    <row r="2" spans="1:4" ht="35.1" customHeight="1" x14ac:dyDescent="0.25">
      <c r="A2" s="2">
        <v>1</v>
      </c>
      <c r="B2" s="3" t="s">
        <v>0</v>
      </c>
      <c r="C2" s="3" t="s">
        <v>1</v>
      </c>
      <c r="D2" s="5" t="s">
        <v>2</v>
      </c>
    </row>
    <row r="3" spans="1:4" ht="35.1" customHeight="1" x14ac:dyDescent="0.25">
      <c r="A3" s="2">
        <v>2</v>
      </c>
      <c r="B3" s="320" t="s">
        <v>697</v>
      </c>
      <c r="C3" s="3" t="s">
        <v>3</v>
      </c>
      <c r="D3" s="5" t="s">
        <v>4</v>
      </c>
    </row>
    <row r="4" spans="1:4" ht="42" customHeight="1" x14ac:dyDescent="0.25">
      <c r="A4" s="2">
        <v>3</v>
      </c>
      <c r="B4" s="320" t="s">
        <v>5</v>
      </c>
      <c r="C4" s="3" t="s">
        <v>6</v>
      </c>
      <c r="D4" s="5" t="s">
        <v>695</v>
      </c>
    </row>
    <row r="5" spans="1:4" ht="44.25" customHeight="1" x14ac:dyDescent="0.25">
      <c r="A5" s="2">
        <v>4</v>
      </c>
      <c r="B5" s="320" t="s">
        <v>89</v>
      </c>
      <c r="C5" s="3" t="s">
        <v>96</v>
      </c>
      <c r="D5" s="5" t="s">
        <v>692</v>
      </c>
    </row>
    <row r="6" spans="1:4" ht="42.75" customHeight="1" x14ac:dyDescent="0.25">
      <c r="A6" s="2">
        <v>5</v>
      </c>
      <c r="B6" s="320" t="s">
        <v>90</v>
      </c>
      <c r="C6" s="3" t="s">
        <v>97</v>
      </c>
      <c r="D6" s="5" t="s">
        <v>675</v>
      </c>
    </row>
    <row r="7" spans="1:4" ht="42.75" customHeight="1" x14ac:dyDescent="0.25">
      <c r="A7" s="2">
        <v>6</v>
      </c>
      <c r="B7" s="320" t="s">
        <v>8</v>
      </c>
      <c r="C7" s="3" t="s">
        <v>9</v>
      </c>
      <c r="D7" s="5" t="s">
        <v>696</v>
      </c>
    </row>
    <row r="8" spans="1:4" ht="35.1" customHeight="1" x14ac:dyDescent="0.25">
      <c r="A8" s="2">
        <v>7</v>
      </c>
      <c r="B8" s="320" t="s">
        <v>10</v>
      </c>
      <c r="C8" s="3" t="s">
        <v>11</v>
      </c>
      <c r="D8" s="5" t="s">
        <v>12</v>
      </c>
    </row>
    <row r="9" spans="1:4" ht="35.1" customHeight="1" x14ac:dyDescent="0.25">
      <c r="A9" s="2">
        <v>8</v>
      </c>
      <c r="B9" s="321" t="s">
        <v>13</v>
      </c>
      <c r="C9" s="3" t="s">
        <v>14</v>
      </c>
      <c r="D9" s="5" t="s">
        <v>15</v>
      </c>
    </row>
    <row r="10" spans="1:4" ht="35.1" customHeight="1" x14ac:dyDescent="0.25">
      <c r="A10" s="2">
        <v>9</v>
      </c>
      <c r="B10" s="3" t="s">
        <v>16</v>
      </c>
      <c r="C10" s="3" t="s">
        <v>16</v>
      </c>
      <c r="D10" s="5" t="s">
        <v>25</v>
      </c>
    </row>
    <row r="11" spans="1:4" ht="35.1" customHeight="1" x14ac:dyDescent="0.25">
      <c r="A11" s="2">
        <v>10</v>
      </c>
      <c r="B11" s="3" t="s">
        <v>26</v>
      </c>
      <c r="C11" s="3" t="s">
        <v>19</v>
      </c>
      <c r="D11" s="5" t="s">
        <v>27</v>
      </c>
    </row>
    <row r="12" spans="1:4" ht="35.1" customHeight="1" x14ac:dyDescent="0.25">
      <c r="A12" s="2">
        <v>11</v>
      </c>
      <c r="B12" s="320" t="s">
        <v>29</v>
      </c>
      <c r="C12" s="3" t="s">
        <v>22</v>
      </c>
      <c r="D12" s="5" t="s">
        <v>30</v>
      </c>
    </row>
    <row r="13" spans="1:4" ht="35.1" customHeight="1" x14ac:dyDescent="0.25">
      <c r="A13" s="2">
        <v>12</v>
      </c>
      <c r="B13" s="320" t="s">
        <v>31</v>
      </c>
      <c r="C13" s="3" t="s">
        <v>32</v>
      </c>
      <c r="D13" s="5" t="s">
        <v>33</v>
      </c>
    </row>
    <row r="14" spans="1:4" ht="35.1" customHeight="1" x14ac:dyDescent="0.25">
      <c r="A14" s="2">
        <v>13</v>
      </c>
      <c r="B14" s="320" t="s">
        <v>35</v>
      </c>
      <c r="C14" s="3" t="s">
        <v>36</v>
      </c>
      <c r="D14" s="5" t="s">
        <v>37</v>
      </c>
    </row>
    <row r="15" spans="1:4" ht="35.1" customHeight="1" x14ac:dyDescent="0.25">
      <c r="A15" s="2">
        <v>14</v>
      </c>
      <c r="B15" s="321" t="s">
        <v>39</v>
      </c>
      <c r="C15" s="3" t="s">
        <v>40</v>
      </c>
      <c r="D15" s="5" t="s">
        <v>41</v>
      </c>
    </row>
    <row r="16" spans="1:4" ht="35.1" customHeight="1" x14ac:dyDescent="0.25">
      <c r="A16" s="2">
        <v>15</v>
      </c>
      <c r="B16" s="3" t="s">
        <v>43</v>
      </c>
      <c r="C16" s="3" t="s">
        <v>24</v>
      </c>
      <c r="D16" s="5" t="s">
        <v>44</v>
      </c>
    </row>
    <row r="17" spans="1:4" ht="35.1" customHeight="1" x14ac:dyDescent="0.25">
      <c r="A17" s="2">
        <v>16</v>
      </c>
      <c r="B17" s="3" t="s">
        <v>98</v>
      </c>
      <c r="C17" s="3" t="s">
        <v>98</v>
      </c>
      <c r="D17" s="5" t="s">
        <v>99</v>
      </c>
    </row>
    <row r="18" spans="1:4" ht="35.1" customHeight="1" x14ac:dyDescent="0.25">
      <c r="A18" s="2">
        <v>17</v>
      </c>
      <c r="B18" s="321" t="s">
        <v>438</v>
      </c>
      <c r="C18" s="3" t="s">
        <v>100</v>
      </c>
      <c r="D18" s="5" t="s">
        <v>101</v>
      </c>
    </row>
    <row r="19" spans="1:4" ht="35.1" customHeight="1" x14ac:dyDescent="0.25">
      <c r="A19" s="2">
        <v>18</v>
      </c>
      <c r="B19" s="3" t="s">
        <v>46</v>
      </c>
      <c r="C19" s="3" t="s">
        <v>47</v>
      </c>
      <c r="D19" s="5" t="s">
        <v>48</v>
      </c>
    </row>
    <row r="20" spans="1:4" ht="35.1" customHeight="1" x14ac:dyDescent="0.25">
      <c r="A20" s="2">
        <v>19</v>
      </c>
      <c r="B20" s="3" t="s">
        <v>50</v>
      </c>
      <c r="C20" s="3" t="s">
        <v>28</v>
      </c>
      <c r="D20" s="5" t="s">
        <v>51</v>
      </c>
    </row>
    <row r="21" spans="1:4" ht="35.1" customHeight="1" x14ac:dyDescent="0.25">
      <c r="A21" s="2">
        <v>20</v>
      </c>
      <c r="B21" s="3" t="s">
        <v>53</v>
      </c>
      <c r="C21" s="3" t="s">
        <v>102</v>
      </c>
      <c r="D21" s="5" t="s">
        <v>54</v>
      </c>
    </row>
    <row r="22" spans="1:4" ht="35.1" customHeight="1" x14ac:dyDescent="0.25">
      <c r="A22" s="2">
        <v>21</v>
      </c>
      <c r="B22" s="321" t="s">
        <v>56</v>
      </c>
      <c r="C22" s="3" t="s">
        <v>57</v>
      </c>
      <c r="D22" s="5" t="s">
        <v>58</v>
      </c>
    </row>
    <row r="23" spans="1:4" ht="35.1" customHeight="1" x14ac:dyDescent="0.25">
      <c r="A23" s="2">
        <v>22</v>
      </c>
      <c r="B23" s="321" t="s">
        <v>60</v>
      </c>
      <c r="C23" s="3" t="s">
        <v>61</v>
      </c>
      <c r="D23" s="5" t="s">
        <v>62</v>
      </c>
    </row>
    <row r="24" spans="1:4" ht="35.1" customHeight="1" x14ac:dyDescent="0.25">
      <c r="A24" s="2">
        <v>23</v>
      </c>
      <c r="B24" s="321" t="s">
        <v>91</v>
      </c>
      <c r="C24" s="3" t="s">
        <v>693</v>
      </c>
      <c r="D24" s="5" t="s">
        <v>64</v>
      </c>
    </row>
    <row r="25" spans="1:4" ht="35.1" customHeight="1" x14ac:dyDescent="0.25">
      <c r="A25" s="2">
        <v>24</v>
      </c>
      <c r="B25" s="3" t="s">
        <v>68</v>
      </c>
      <c r="C25" s="3" t="s">
        <v>34</v>
      </c>
      <c r="D25" s="5" t="s">
        <v>69</v>
      </c>
    </row>
    <row r="26" spans="1:4" ht="35.1" customHeight="1" x14ac:dyDescent="0.25">
      <c r="A26" s="2">
        <v>25</v>
      </c>
      <c r="B26" s="3" t="s">
        <v>681</v>
      </c>
      <c r="C26" s="3" t="s">
        <v>682</v>
      </c>
      <c r="D26" s="5" t="s">
        <v>683</v>
      </c>
    </row>
    <row r="27" spans="1:4" ht="35.1" customHeight="1" x14ac:dyDescent="0.25">
      <c r="A27" s="2">
        <v>26</v>
      </c>
      <c r="B27" s="321" t="s">
        <v>93</v>
      </c>
      <c r="C27" s="3" t="s">
        <v>684</v>
      </c>
      <c r="D27" s="5" t="s">
        <v>698</v>
      </c>
    </row>
    <row r="28" spans="1:4" ht="35.1" customHeight="1" x14ac:dyDescent="0.25">
      <c r="A28" s="2">
        <v>27</v>
      </c>
      <c r="B28" s="321" t="s">
        <v>92</v>
      </c>
      <c r="C28" s="3" t="s">
        <v>103</v>
      </c>
      <c r="D28" s="5" t="s">
        <v>65</v>
      </c>
    </row>
    <row r="29" spans="1:4" ht="35.1" customHeight="1" x14ac:dyDescent="0.25">
      <c r="A29" s="2">
        <v>28</v>
      </c>
      <c r="B29" s="3" t="s">
        <v>66</v>
      </c>
      <c r="C29" s="3" t="s">
        <v>38</v>
      </c>
      <c r="D29" s="5" t="s">
        <v>67</v>
      </c>
    </row>
    <row r="30" spans="1:4" ht="42" customHeight="1" x14ac:dyDescent="0.25">
      <c r="A30" s="2">
        <v>29</v>
      </c>
      <c r="B30" s="3" t="s">
        <v>70</v>
      </c>
      <c r="C30" s="3" t="s">
        <v>42</v>
      </c>
      <c r="D30" s="5" t="s">
        <v>685</v>
      </c>
    </row>
    <row r="31" spans="1:4" ht="35.1" customHeight="1" x14ac:dyDescent="0.25">
      <c r="A31" s="2">
        <v>30</v>
      </c>
      <c r="B31" s="321" t="s">
        <v>71</v>
      </c>
      <c r="C31" s="3" t="s">
        <v>72</v>
      </c>
      <c r="D31" s="5" t="s">
        <v>73</v>
      </c>
    </row>
    <row r="32" spans="1:4" ht="35.1" customHeight="1" x14ac:dyDescent="0.25">
      <c r="A32" s="2">
        <v>31</v>
      </c>
      <c r="B32" s="321" t="s">
        <v>74</v>
      </c>
      <c r="C32" s="3" t="s">
        <v>75</v>
      </c>
      <c r="D32" s="5" t="s">
        <v>76</v>
      </c>
    </row>
    <row r="33" spans="1:4" ht="35.1" customHeight="1" x14ac:dyDescent="0.25">
      <c r="A33" s="2">
        <v>32</v>
      </c>
      <c r="B33" s="3" t="s">
        <v>77</v>
      </c>
      <c r="C33" s="3" t="s">
        <v>45</v>
      </c>
      <c r="D33" s="5" t="s">
        <v>78</v>
      </c>
    </row>
    <row r="34" spans="1:4" ht="35.1" customHeight="1" x14ac:dyDescent="0.25">
      <c r="A34" s="2">
        <v>33</v>
      </c>
      <c r="B34" s="321" t="s">
        <v>79</v>
      </c>
      <c r="C34" s="3" t="s">
        <v>49</v>
      </c>
      <c r="D34" s="5" t="s">
        <v>80</v>
      </c>
    </row>
    <row r="35" spans="1:4" ht="35.1" customHeight="1" x14ac:dyDescent="0.25">
      <c r="A35" s="2">
        <v>34</v>
      </c>
      <c r="B35" s="321" t="s">
        <v>686</v>
      </c>
      <c r="C35" s="3" t="s">
        <v>687</v>
      </c>
      <c r="D35" s="5" t="s">
        <v>688</v>
      </c>
    </row>
    <row r="36" spans="1:4" ht="35.1" customHeight="1" x14ac:dyDescent="0.25">
      <c r="A36" s="2">
        <v>35</v>
      </c>
      <c r="B36" s="321" t="s">
        <v>81</v>
      </c>
      <c r="C36" s="3" t="s">
        <v>52</v>
      </c>
      <c r="D36" s="5" t="s">
        <v>82</v>
      </c>
    </row>
    <row r="37" spans="1:4" ht="35.1" customHeight="1" x14ac:dyDescent="0.25">
      <c r="A37" s="2">
        <v>36</v>
      </c>
      <c r="B37" s="321" t="s">
        <v>83</v>
      </c>
      <c r="C37" s="3" t="s">
        <v>55</v>
      </c>
      <c r="D37" s="5" t="s">
        <v>84</v>
      </c>
    </row>
    <row r="38" spans="1:4" ht="35.1" customHeight="1" x14ac:dyDescent="0.25">
      <c r="A38" s="2">
        <v>37</v>
      </c>
      <c r="B38" s="321" t="s">
        <v>85</v>
      </c>
      <c r="C38" s="3" t="s">
        <v>59</v>
      </c>
      <c r="D38" s="5" t="s">
        <v>86</v>
      </c>
    </row>
    <row r="39" spans="1:4" ht="35.1" customHeight="1" x14ac:dyDescent="0.25">
      <c r="A39" s="2">
        <v>38</v>
      </c>
      <c r="B39" s="3" t="s">
        <v>87</v>
      </c>
      <c r="C39" s="3" t="s">
        <v>63</v>
      </c>
      <c r="D39" s="5" t="s">
        <v>88</v>
      </c>
    </row>
    <row r="40" spans="1:4" ht="35.1" customHeight="1" x14ac:dyDescent="0.25">
      <c r="A40" s="2">
        <v>39</v>
      </c>
      <c r="B40" s="3" t="s">
        <v>689</v>
      </c>
      <c r="C40" s="3" t="s">
        <v>690</v>
      </c>
      <c r="D40" s="5" t="s">
        <v>691</v>
      </c>
    </row>
    <row r="41" spans="1:4" ht="35.1" customHeight="1" x14ac:dyDescent="0.25">
      <c r="A41" s="2">
        <v>40</v>
      </c>
      <c r="B41" s="320" t="s">
        <v>94</v>
      </c>
      <c r="C41" s="3" t="s">
        <v>104</v>
      </c>
      <c r="D41" s="5" t="s">
        <v>105</v>
      </c>
    </row>
    <row r="42" spans="1:4" ht="35.1" customHeight="1" x14ac:dyDescent="0.25">
      <c r="A42" s="2">
        <v>41</v>
      </c>
      <c r="B42" s="3" t="s">
        <v>17</v>
      </c>
      <c r="C42" s="3" t="s">
        <v>106</v>
      </c>
      <c r="D42" s="5" t="s">
        <v>18</v>
      </c>
    </row>
    <row r="43" spans="1:4" ht="35.1" customHeight="1" x14ac:dyDescent="0.25">
      <c r="A43" s="2">
        <v>42</v>
      </c>
      <c r="B43" s="3" t="s">
        <v>20</v>
      </c>
      <c r="C43" s="3" t="s">
        <v>7</v>
      </c>
      <c r="D43" s="5" t="s">
        <v>21</v>
      </c>
    </row>
    <row r="44" spans="1:4" ht="35.1" customHeight="1" x14ac:dyDescent="0.25">
      <c r="A44" s="2">
        <v>43</v>
      </c>
      <c r="B44" s="3" t="s">
        <v>23</v>
      </c>
      <c r="C44" s="3" t="s">
        <v>694</v>
      </c>
      <c r="D44" s="5" t="s">
        <v>107</v>
      </c>
    </row>
    <row r="45" spans="1:4" ht="35.1" customHeight="1" x14ac:dyDescent="0.25">
      <c r="A45" s="2">
        <v>44</v>
      </c>
      <c r="B45" s="3" t="s">
        <v>95</v>
      </c>
      <c r="C45" s="3" t="s">
        <v>95</v>
      </c>
      <c r="D45" s="5" t="s">
        <v>95</v>
      </c>
    </row>
    <row r="46" spans="1:4" ht="35.1" customHeight="1" x14ac:dyDescent="0.25">
      <c r="A46" s="430" t="s">
        <v>702</v>
      </c>
      <c r="B46" s="431"/>
      <c r="C46" s="328"/>
      <c r="D46" s="329"/>
    </row>
    <row r="47" spans="1:4" ht="35.1" customHeight="1" x14ac:dyDescent="0.25">
      <c r="A47" s="2">
        <v>1</v>
      </c>
      <c r="B47" s="3" t="s">
        <v>0</v>
      </c>
      <c r="C47" s="330"/>
      <c r="D47" s="331"/>
    </row>
    <row r="48" spans="1:4" ht="35.1" customHeight="1" x14ac:dyDescent="0.25">
      <c r="A48" s="2">
        <v>2</v>
      </c>
      <c r="B48" s="3" t="s">
        <v>16</v>
      </c>
      <c r="C48" s="330"/>
      <c r="D48" s="332"/>
    </row>
    <row r="49" spans="1:4" ht="35.1" customHeight="1" x14ac:dyDescent="0.25">
      <c r="A49" s="2">
        <v>3</v>
      </c>
      <c r="B49" s="3" t="s">
        <v>26</v>
      </c>
      <c r="C49" s="330"/>
      <c r="D49" s="331"/>
    </row>
    <row r="50" spans="1:4" ht="35.1" customHeight="1" x14ac:dyDescent="0.25">
      <c r="A50" s="2">
        <v>4</v>
      </c>
      <c r="B50" s="3" t="s">
        <v>43</v>
      </c>
      <c r="C50" s="330"/>
      <c r="D50" s="331"/>
    </row>
    <row r="51" spans="1:4" ht="35.1" customHeight="1" x14ac:dyDescent="0.25">
      <c r="A51" s="2">
        <v>5</v>
      </c>
      <c r="B51" s="3" t="s">
        <v>98</v>
      </c>
      <c r="C51" s="330"/>
      <c r="D51" s="331"/>
    </row>
    <row r="52" spans="1:4" ht="35.1" customHeight="1" x14ac:dyDescent="0.25">
      <c r="A52" s="2">
        <v>6</v>
      </c>
      <c r="B52" s="3" t="s">
        <v>46</v>
      </c>
      <c r="C52" s="330"/>
      <c r="D52" s="331"/>
    </row>
    <row r="53" spans="1:4" ht="35.1" customHeight="1" x14ac:dyDescent="0.25">
      <c r="A53" s="2">
        <v>7</v>
      </c>
      <c r="B53" s="3" t="s">
        <v>50</v>
      </c>
      <c r="C53" s="330"/>
      <c r="D53" s="331"/>
    </row>
    <row r="54" spans="1:4" ht="35.1" customHeight="1" x14ac:dyDescent="0.25">
      <c r="A54" s="2">
        <v>8</v>
      </c>
      <c r="B54" s="3" t="s">
        <v>53</v>
      </c>
      <c r="C54" s="330"/>
      <c r="D54" s="331"/>
    </row>
    <row r="55" spans="1:4" ht="35.1" customHeight="1" x14ac:dyDescent="0.25">
      <c r="A55" s="2">
        <v>9</v>
      </c>
      <c r="B55" s="3" t="s">
        <v>68</v>
      </c>
      <c r="C55" s="330"/>
      <c r="D55" s="331"/>
    </row>
    <row r="56" spans="1:4" ht="35.1" customHeight="1" x14ac:dyDescent="0.25">
      <c r="A56" s="2">
        <v>10</v>
      </c>
      <c r="B56" s="3" t="s">
        <v>681</v>
      </c>
      <c r="C56" s="330"/>
      <c r="D56" s="331"/>
    </row>
    <row r="57" spans="1:4" ht="35.1" customHeight="1" x14ac:dyDescent="0.25">
      <c r="A57" s="2">
        <v>11</v>
      </c>
      <c r="B57" s="3" t="s">
        <v>66</v>
      </c>
      <c r="C57" s="330"/>
      <c r="D57" s="331"/>
    </row>
    <row r="58" spans="1:4" ht="35.1" customHeight="1" x14ac:dyDescent="0.25">
      <c r="A58" s="2">
        <v>12</v>
      </c>
      <c r="B58" s="3" t="s">
        <v>70</v>
      </c>
      <c r="C58" s="330"/>
      <c r="D58" s="331"/>
    </row>
    <row r="59" spans="1:4" ht="35.1" customHeight="1" x14ac:dyDescent="0.25">
      <c r="A59" s="2">
        <v>13</v>
      </c>
      <c r="B59" s="3" t="s">
        <v>77</v>
      </c>
      <c r="C59" s="330"/>
      <c r="D59" s="331"/>
    </row>
    <row r="60" spans="1:4" ht="35.1" customHeight="1" x14ac:dyDescent="0.25">
      <c r="A60" s="2">
        <v>14</v>
      </c>
      <c r="B60" s="3" t="s">
        <v>87</v>
      </c>
      <c r="C60" s="330"/>
      <c r="D60" s="331"/>
    </row>
    <row r="61" spans="1:4" ht="35.1" customHeight="1" x14ac:dyDescent="0.25">
      <c r="A61" s="2">
        <v>15</v>
      </c>
      <c r="B61" s="3" t="s">
        <v>689</v>
      </c>
      <c r="C61" s="330"/>
      <c r="D61" s="331"/>
    </row>
    <row r="62" spans="1:4" ht="35.1" customHeight="1" x14ac:dyDescent="0.25">
      <c r="A62" s="2">
        <v>16</v>
      </c>
      <c r="B62" s="3" t="s">
        <v>17</v>
      </c>
      <c r="C62" s="330"/>
      <c r="D62" s="331"/>
    </row>
    <row r="63" spans="1:4" ht="35.1" customHeight="1" x14ac:dyDescent="0.25">
      <c r="A63" s="2">
        <v>17</v>
      </c>
      <c r="B63" s="3" t="s">
        <v>20</v>
      </c>
      <c r="C63" s="330"/>
      <c r="D63" s="331"/>
    </row>
    <row r="64" spans="1:4" ht="35.1" customHeight="1" x14ac:dyDescent="0.25">
      <c r="A64" s="2">
        <v>18</v>
      </c>
      <c r="B64" s="3" t="s">
        <v>23</v>
      </c>
      <c r="C64" s="330"/>
      <c r="D64" s="331"/>
    </row>
    <row r="65" spans="1:4" ht="35.1" customHeight="1" x14ac:dyDescent="0.25">
      <c r="A65" s="325">
        <v>19</v>
      </c>
      <c r="B65" s="326" t="s">
        <v>95</v>
      </c>
      <c r="C65" s="330"/>
      <c r="D65" s="331"/>
    </row>
    <row r="66" spans="1:4" ht="35.1" customHeight="1" x14ac:dyDescent="0.25">
      <c r="A66" s="432" t="s">
        <v>700</v>
      </c>
      <c r="B66" s="432"/>
      <c r="C66" s="432"/>
      <c r="D66" s="336"/>
    </row>
    <row r="67" spans="1:4" ht="35.1" customHeight="1" x14ac:dyDescent="0.25">
      <c r="A67" s="324">
        <v>1</v>
      </c>
      <c r="B67" s="320" t="s">
        <v>697</v>
      </c>
      <c r="C67" s="323">
        <v>2</v>
      </c>
      <c r="D67" s="337"/>
    </row>
    <row r="68" spans="1:4" ht="35.1" customHeight="1" x14ac:dyDescent="0.25">
      <c r="A68" s="324">
        <v>2</v>
      </c>
      <c r="B68" s="320" t="s">
        <v>5</v>
      </c>
      <c r="C68" s="323">
        <v>3</v>
      </c>
      <c r="D68" s="337"/>
    </row>
    <row r="69" spans="1:4" ht="35.1" customHeight="1" x14ac:dyDescent="0.25">
      <c r="A69" s="324">
        <v>3</v>
      </c>
      <c r="B69" s="320" t="s">
        <v>89</v>
      </c>
      <c r="C69" s="323">
        <v>4</v>
      </c>
      <c r="D69" s="337"/>
    </row>
    <row r="70" spans="1:4" ht="35.1" customHeight="1" x14ac:dyDescent="0.25">
      <c r="A70" s="324">
        <v>4</v>
      </c>
      <c r="B70" s="320" t="s">
        <v>90</v>
      </c>
      <c r="C70" s="323">
        <v>5</v>
      </c>
      <c r="D70" s="337"/>
    </row>
    <row r="71" spans="1:4" ht="35.1" customHeight="1" x14ac:dyDescent="0.25">
      <c r="A71" s="324">
        <v>5</v>
      </c>
      <c r="B71" s="320" t="s">
        <v>8</v>
      </c>
      <c r="C71" s="323">
        <v>6</v>
      </c>
      <c r="D71" s="338"/>
    </row>
    <row r="72" spans="1:4" ht="35.1" customHeight="1" x14ac:dyDescent="0.25">
      <c r="A72" s="324">
        <v>6</v>
      </c>
      <c r="B72" s="320" t="s">
        <v>10</v>
      </c>
      <c r="C72" s="323">
        <v>7</v>
      </c>
      <c r="D72" s="327" t="s">
        <v>699</v>
      </c>
    </row>
    <row r="73" spans="1:4" ht="35.1" customHeight="1" x14ac:dyDescent="0.25">
      <c r="A73" s="324">
        <v>7</v>
      </c>
      <c r="B73" s="320" t="s">
        <v>29</v>
      </c>
      <c r="C73" s="335">
        <v>11</v>
      </c>
      <c r="D73" s="336"/>
    </row>
    <row r="74" spans="1:4" ht="35.1" customHeight="1" x14ac:dyDescent="0.25">
      <c r="A74" s="324">
        <v>8</v>
      </c>
      <c r="B74" s="320" t="s">
        <v>31</v>
      </c>
      <c r="C74" s="335">
        <v>12</v>
      </c>
      <c r="D74" s="339"/>
    </row>
    <row r="75" spans="1:4" ht="35.1" customHeight="1" x14ac:dyDescent="0.25">
      <c r="A75" s="324">
        <v>9</v>
      </c>
      <c r="B75" s="320" t="s">
        <v>35</v>
      </c>
      <c r="C75" s="335">
        <v>13</v>
      </c>
      <c r="D75" s="339"/>
    </row>
    <row r="76" spans="1:4" ht="35.1" customHeight="1" x14ac:dyDescent="0.25">
      <c r="A76" s="324">
        <v>10</v>
      </c>
      <c r="B76" s="320" t="s">
        <v>94</v>
      </c>
      <c r="C76" s="335">
        <v>40</v>
      </c>
      <c r="D76" s="338"/>
    </row>
    <row r="77" spans="1:4" ht="35.1" customHeight="1" x14ac:dyDescent="0.25">
      <c r="A77" s="433" t="s">
        <v>701</v>
      </c>
      <c r="B77" s="433"/>
      <c r="C77" s="340"/>
      <c r="D77" s="341"/>
    </row>
    <row r="78" spans="1:4" ht="35.1" customHeight="1" x14ac:dyDescent="0.25">
      <c r="A78" s="322">
        <v>1</v>
      </c>
      <c r="B78" s="321" t="s">
        <v>13</v>
      </c>
      <c r="C78" s="342"/>
      <c r="D78" s="343"/>
    </row>
    <row r="79" spans="1:4" ht="35.1" customHeight="1" x14ac:dyDescent="0.25">
      <c r="A79" s="322">
        <v>2</v>
      </c>
      <c r="B79" s="321" t="s">
        <v>39</v>
      </c>
      <c r="C79" s="342"/>
      <c r="D79" s="343"/>
    </row>
    <row r="80" spans="1:4" ht="35.1" customHeight="1" x14ac:dyDescent="0.25">
      <c r="A80" s="322">
        <v>3</v>
      </c>
      <c r="B80" s="321" t="s">
        <v>438</v>
      </c>
      <c r="C80" s="342"/>
      <c r="D80" s="343"/>
    </row>
    <row r="81" spans="1:4" ht="35.1" customHeight="1" x14ac:dyDescent="0.25">
      <c r="A81" s="322">
        <v>4</v>
      </c>
      <c r="B81" s="321" t="s">
        <v>56</v>
      </c>
      <c r="C81" s="342"/>
      <c r="D81" s="343"/>
    </row>
    <row r="82" spans="1:4" ht="35.1" customHeight="1" x14ac:dyDescent="0.25">
      <c r="A82" s="322">
        <v>5</v>
      </c>
      <c r="B82" s="321" t="s">
        <v>60</v>
      </c>
      <c r="C82" s="342"/>
      <c r="D82" s="343"/>
    </row>
    <row r="83" spans="1:4" ht="35.1" customHeight="1" x14ac:dyDescent="0.25">
      <c r="A83" s="322">
        <v>6</v>
      </c>
      <c r="B83" s="321" t="s">
        <v>91</v>
      </c>
      <c r="C83" s="342"/>
      <c r="D83" s="343"/>
    </row>
    <row r="84" spans="1:4" ht="35.1" customHeight="1" x14ac:dyDescent="0.25">
      <c r="A84" s="322">
        <v>7</v>
      </c>
      <c r="B84" s="321" t="s">
        <v>93</v>
      </c>
      <c r="C84" s="342"/>
      <c r="D84" s="343"/>
    </row>
    <row r="85" spans="1:4" ht="35.1" customHeight="1" x14ac:dyDescent="0.25">
      <c r="A85" s="322">
        <v>8</v>
      </c>
      <c r="B85" s="321" t="s">
        <v>92</v>
      </c>
      <c r="C85" s="342"/>
      <c r="D85" s="343"/>
    </row>
    <row r="86" spans="1:4" ht="35.1" customHeight="1" x14ac:dyDescent="0.25">
      <c r="A86" s="322">
        <v>9</v>
      </c>
      <c r="B86" s="321" t="s">
        <v>71</v>
      </c>
      <c r="C86" s="342"/>
      <c r="D86" s="343"/>
    </row>
    <row r="87" spans="1:4" ht="35.1" customHeight="1" x14ac:dyDescent="0.25">
      <c r="A87" s="322">
        <v>10</v>
      </c>
      <c r="B87" s="321" t="s">
        <v>74</v>
      </c>
      <c r="C87" s="342"/>
      <c r="D87" s="343"/>
    </row>
    <row r="88" spans="1:4" ht="35.1" customHeight="1" x14ac:dyDescent="0.25">
      <c r="A88" s="322">
        <v>11</v>
      </c>
      <c r="B88" s="321" t="s">
        <v>79</v>
      </c>
      <c r="C88" s="342"/>
      <c r="D88" s="343"/>
    </row>
    <row r="89" spans="1:4" ht="35.1" customHeight="1" x14ac:dyDescent="0.25">
      <c r="A89" s="322">
        <v>12</v>
      </c>
      <c r="B89" s="321" t="s">
        <v>686</v>
      </c>
      <c r="C89" s="342"/>
      <c r="D89" s="343"/>
    </row>
    <row r="90" spans="1:4" ht="35.1" customHeight="1" x14ac:dyDescent="0.25">
      <c r="A90" s="322">
        <v>13</v>
      </c>
      <c r="B90" s="321" t="s">
        <v>81</v>
      </c>
      <c r="C90" s="342"/>
      <c r="D90" s="343"/>
    </row>
    <row r="91" spans="1:4" ht="35.1" customHeight="1" x14ac:dyDescent="0.25">
      <c r="A91" s="322">
        <v>14</v>
      </c>
      <c r="B91" s="321" t="s">
        <v>83</v>
      </c>
      <c r="C91" s="342"/>
      <c r="D91" s="343"/>
    </row>
    <row r="92" spans="1:4" ht="35.1" customHeight="1" x14ac:dyDescent="0.25">
      <c r="A92" s="322">
        <v>15</v>
      </c>
      <c r="B92" s="321" t="s">
        <v>85</v>
      </c>
      <c r="C92" s="344"/>
      <c r="D92" s="345"/>
    </row>
  </sheetData>
  <mergeCells count="4">
    <mergeCell ref="B1:C1"/>
    <mergeCell ref="A46:B46"/>
    <mergeCell ref="A66:C66"/>
    <mergeCell ref="A77:B77"/>
  </mergeCells>
  <conditionalFormatting sqref="C26:D45 B78:B92 B67:B75 B48:B65 D74:D75 D72">
    <cfRule type="expression" dxfId="6" priority="28" stopIfTrue="1">
      <formula>#REF!="N"</formula>
    </cfRule>
  </conditionalFormatting>
  <conditionalFormatting sqref="C2:D25">
    <cfRule type="expression" dxfId="5" priority="12" stopIfTrue="1">
      <formula>#REF!="N"</formula>
    </cfRule>
  </conditionalFormatting>
  <conditionalFormatting sqref="B2">
    <cfRule type="expression" dxfId="4" priority="11" stopIfTrue="1">
      <formula>#REF!="N"</formula>
    </cfRule>
  </conditionalFormatting>
  <conditionalFormatting sqref="B3:B45">
    <cfRule type="expression" dxfId="3" priority="10" stopIfTrue="1">
      <formula>#REF!="N"</formula>
    </cfRule>
  </conditionalFormatting>
  <conditionalFormatting sqref="B47">
    <cfRule type="expression" dxfId="2" priority="9" stopIfTrue="1">
      <formula>#REF!="N"</formula>
    </cfRule>
  </conditionalFormatting>
  <conditionalFormatting sqref="B76">
    <cfRule type="expression" dxfId="1" priority="3" stopIfTrue="1">
      <formula>#REF!="N"</formula>
    </cfRule>
  </conditionalFormatting>
  <conditionalFormatting sqref="D48">
    <cfRule type="expression" dxfId="0" priority="1" stopIfTrue="1">
      <formula>#REF!="N"</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8"/>
  <sheetViews>
    <sheetView zoomScale="130" zoomScaleNormal="130" workbookViewId="0">
      <selection activeCell="F51" sqref="F51:H51"/>
    </sheetView>
  </sheetViews>
  <sheetFormatPr defaultRowHeight="15.75" x14ac:dyDescent="0.25"/>
  <cols>
    <col min="1" max="4" width="5.7109375" style="20" customWidth="1"/>
    <col min="5" max="5" width="10.85546875" style="20" customWidth="1"/>
    <col min="6" max="6" width="54.85546875" style="20" customWidth="1"/>
    <col min="7" max="7" width="5.7109375" style="93" customWidth="1"/>
    <col min="8" max="8" width="20.7109375" style="20" customWidth="1"/>
    <col min="9" max="9" width="5.7109375" style="20" customWidth="1"/>
    <col min="10" max="10" width="20.7109375" style="20" customWidth="1"/>
    <col min="11" max="16384" width="9.140625" style="20"/>
  </cols>
  <sheetData>
    <row r="2" spans="1:10" ht="35.25" customHeight="1" x14ac:dyDescent="0.25">
      <c r="A2" s="477" t="s">
        <v>6</v>
      </c>
      <c r="B2" s="478"/>
      <c r="C2" s="479"/>
      <c r="D2" s="441" t="s">
        <v>676</v>
      </c>
      <c r="E2" s="465"/>
      <c r="F2" s="465"/>
      <c r="G2" s="465"/>
      <c r="H2" s="465"/>
      <c r="I2" s="460"/>
      <c r="J2" s="453"/>
    </row>
    <row r="3" spans="1:10" x14ac:dyDescent="0.25">
      <c r="A3" s="471" t="s">
        <v>227</v>
      </c>
      <c r="B3" s="448">
        <v>1</v>
      </c>
      <c r="C3" s="453" t="s">
        <v>108</v>
      </c>
      <c r="D3" s="451"/>
      <c r="E3" s="451"/>
      <c r="F3" s="451"/>
      <c r="G3" s="451"/>
      <c r="H3" s="441"/>
      <c r="I3" s="21"/>
      <c r="J3" s="22"/>
    </row>
    <row r="4" spans="1:10" x14ac:dyDescent="0.25">
      <c r="A4" s="472"/>
      <c r="B4" s="449"/>
      <c r="C4" s="23" t="s">
        <v>109</v>
      </c>
      <c r="D4" s="451" t="s">
        <v>110</v>
      </c>
      <c r="E4" s="451"/>
      <c r="F4" s="451"/>
      <c r="G4" s="451"/>
      <c r="H4" s="451"/>
      <c r="I4" s="24" t="s">
        <v>109</v>
      </c>
      <c r="J4" s="25"/>
    </row>
    <row r="5" spans="1:10" x14ac:dyDescent="0.25">
      <c r="A5" s="472"/>
      <c r="B5" s="449"/>
      <c r="C5" s="481" t="s">
        <v>111</v>
      </c>
      <c r="D5" s="465" t="s">
        <v>112</v>
      </c>
      <c r="E5" s="465"/>
      <c r="F5" s="453"/>
      <c r="G5" s="44"/>
      <c r="H5" s="26"/>
      <c r="I5" s="484"/>
      <c r="J5" s="485"/>
    </row>
    <row r="6" spans="1:10" x14ac:dyDescent="0.25">
      <c r="A6" s="472"/>
      <c r="B6" s="449"/>
      <c r="C6" s="482"/>
      <c r="D6" s="27" t="s">
        <v>113</v>
      </c>
      <c r="E6" s="451" t="s">
        <v>114</v>
      </c>
      <c r="F6" s="451"/>
      <c r="G6" s="28" t="s">
        <v>115</v>
      </c>
      <c r="H6" s="29"/>
      <c r="I6" s="486"/>
      <c r="J6" s="487"/>
    </row>
    <row r="7" spans="1:10" x14ac:dyDescent="0.25">
      <c r="A7" s="472"/>
      <c r="B7" s="449"/>
      <c r="C7" s="482"/>
      <c r="D7" s="27" t="s">
        <v>116</v>
      </c>
      <c r="E7" s="490" t="s">
        <v>117</v>
      </c>
      <c r="F7" s="490"/>
      <c r="G7" s="28" t="s">
        <v>118</v>
      </c>
      <c r="H7" s="29"/>
      <c r="I7" s="486"/>
      <c r="J7" s="487"/>
    </row>
    <row r="8" spans="1:10" x14ac:dyDescent="0.25">
      <c r="A8" s="472"/>
      <c r="B8" s="449"/>
      <c r="C8" s="482"/>
      <c r="D8" s="27" t="s">
        <v>119</v>
      </c>
      <c r="E8" s="490" t="s">
        <v>120</v>
      </c>
      <c r="F8" s="490"/>
      <c r="G8" s="28" t="s">
        <v>121</v>
      </c>
      <c r="H8" s="29"/>
      <c r="I8" s="486"/>
      <c r="J8" s="487"/>
    </row>
    <row r="9" spans="1:10" x14ac:dyDescent="0.25">
      <c r="A9" s="472"/>
      <c r="B9" s="449"/>
      <c r="C9" s="482"/>
      <c r="D9" s="27" t="s">
        <v>122</v>
      </c>
      <c r="E9" s="475" t="s">
        <v>123</v>
      </c>
      <c r="F9" s="475"/>
      <c r="G9" s="28" t="s">
        <v>124</v>
      </c>
      <c r="H9" s="29"/>
      <c r="I9" s="488"/>
      <c r="J9" s="489"/>
    </row>
    <row r="10" spans="1:10" x14ac:dyDescent="0.25">
      <c r="A10" s="472"/>
      <c r="B10" s="449"/>
      <c r="C10" s="483"/>
      <c r="D10" s="30" t="s">
        <v>125</v>
      </c>
      <c r="E10" s="452" t="s">
        <v>126</v>
      </c>
      <c r="F10" s="452"/>
      <c r="G10" s="31"/>
      <c r="H10" s="32"/>
      <c r="I10" s="33" t="s">
        <v>228</v>
      </c>
      <c r="J10" s="34"/>
    </row>
    <row r="11" spans="1:10" x14ac:dyDescent="0.25">
      <c r="A11" s="472"/>
      <c r="B11" s="450"/>
      <c r="C11" s="35" t="s">
        <v>127</v>
      </c>
      <c r="D11" s="461" t="s">
        <v>128</v>
      </c>
      <c r="E11" s="491"/>
      <c r="F11" s="492"/>
      <c r="G11" s="31"/>
      <c r="H11" s="32"/>
      <c r="I11" s="36" t="s">
        <v>155</v>
      </c>
      <c r="J11" s="37"/>
    </row>
    <row r="12" spans="1:10" x14ac:dyDescent="0.25">
      <c r="A12" s="472"/>
      <c r="B12" s="448">
        <v>2</v>
      </c>
      <c r="C12" s="451" t="s">
        <v>129</v>
      </c>
      <c r="D12" s="451"/>
      <c r="E12" s="451"/>
      <c r="F12" s="451"/>
      <c r="G12" s="451"/>
      <c r="H12" s="451"/>
      <c r="I12" s="38"/>
      <c r="J12" s="39"/>
    </row>
    <row r="13" spans="1:10" x14ac:dyDescent="0.25">
      <c r="A13" s="472"/>
      <c r="B13" s="449"/>
      <c r="C13" s="40" t="s">
        <v>109</v>
      </c>
      <c r="D13" s="451" t="s">
        <v>130</v>
      </c>
      <c r="E13" s="451"/>
      <c r="F13" s="451"/>
      <c r="G13" s="451"/>
      <c r="H13" s="451"/>
      <c r="I13" s="41"/>
      <c r="J13" s="42"/>
    </row>
    <row r="14" spans="1:10" x14ac:dyDescent="0.25">
      <c r="A14" s="472"/>
      <c r="B14" s="449"/>
      <c r="C14" s="43"/>
      <c r="D14" s="44" t="s">
        <v>113</v>
      </c>
      <c r="E14" s="451" t="s">
        <v>131</v>
      </c>
      <c r="F14" s="451"/>
      <c r="G14" s="44" t="s">
        <v>132</v>
      </c>
      <c r="H14" s="45"/>
      <c r="I14" s="41"/>
      <c r="J14" s="42"/>
    </row>
    <row r="15" spans="1:10" x14ac:dyDescent="0.25">
      <c r="A15" s="472"/>
      <c r="B15" s="449"/>
      <c r="C15" s="43"/>
      <c r="D15" s="448" t="s">
        <v>116</v>
      </c>
      <c r="E15" s="451" t="s">
        <v>133</v>
      </c>
      <c r="F15" s="451"/>
      <c r="G15" s="451"/>
      <c r="H15" s="451"/>
      <c r="I15" s="41"/>
      <c r="J15" s="42"/>
    </row>
    <row r="16" spans="1:10" x14ac:dyDescent="0.25">
      <c r="A16" s="472"/>
      <c r="B16" s="449"/>
      <c r="C16" s="43"/>
      <c r="D16" s="449"/>
      <c r="E16" s="28" t="s">
        <v>134</v>
      </c>
      <c r="F16" s="46" t="s">
        <v>135</v>
      </c>
      <c r="G16" s="44" t="s">
        <v>136</v>
      </c>
      <c r="H16" s="45"/>
      <c r="I16" s="41"/>
      <c r="J16" s="42"/>
    </row>
    <row r="17" spans="1:10" x14ac:dyDescent="0.25">
      <c r="A17" s="472"/>
      <c r="B17" s="449"/>
      <c r="C17" s="43"/>
      <c r="D17" s="449"/>
      <c r="E17" s="28" t="s">
        <v>137</v>
      </c>
      <c r="F17" s="46" t="s">
        <v>138</v>
      </c>
      <c r="G17" s="44" t="s">
        <v>139</v>
      </c>
      <c r="H17" s="45"/>
      <c r="I17" s="41"/>
      <c r="J17" s="42"/>
    </row>
    <row r="18" spans="1:10" x14ac:dyDescent="0.25">
      <c r="A18" s="472"/>
      <c r="B18" s="449"/>
      <c r="C18" s="43"/>
      <c r="D18" s="450"/>
      <c r="E18" s="36" t="s">
        <v>140</v>
      </c>
      <c r="F18" s="47" t="s">
        <v>141</v>
      </c>
      <c r="G18" s="31" t="s">
        <v>142</v>
      </c>
      <c r="H18" s="37">
        <f>H16+H17</f>
        <v>0</v>
      </c>
      <c r="I18" s="48"/>
      <c r="J18" s="49"/>
    </row>
    <row r="19" spans="1:10" x14ac:dyDescent="0.25">
      <c r="A19" s="472"/>
      <c r="B19" s="449"/>
      <c r="C19" s="50"/>
      <c r="D19" s="31" t="s">
        <v>119</v>
      </c>
      <c r="E19" s="461" t="s">
        <v>143</v>
      </c>
      <c r="F19" s="462"/>
      <c r="G19" s="31"/>
      <c r="H19" s="51"/>
      <c r="I19" s="52" t="s">
        <v>229</v>
      </c>
      <c r="J19" s="37"/>
    </row>
    <row r="20" spans="1:10" x14ac:dyDescent="0.25">
      <c r="A20" s="472"/>
      <c r="B20" s="449"/>
      <c r="C20" s="448" t="s">
        <v>111</v>
      </c>
      <c r="D20" s="451" t="s">
        <v>144</v>
      </c>
      <c r="E20" s="451"/>
      <c r="F20" s="451"/>
      <c r="G20" s="451"/>
      <c r="H20" s="451"/>
      <c r="I20" s="38"/>
      <c r="J20" s="39"/>
    </row>
    <row r="21" spans="1:10" x14ac:dyDescent="0.25">
      <c r="A21" s="472"/>
      <c r="B21" s="449"/>
      <c r="C21" s="449"/>
      <c r="D21" s="28" t="s">
        <v>113</v>
      </c>
      <c r="E21" s="441" t="s">
        <v>135</v>
      </c>
      <c r="F21" s="453"/>
      <c r="G21" s="28" t="s">
        <v>115</v>
      </c>
      <c r="H21" s="45"/>
      <c r="I21" s="41"/>
      <c r="J21" s="42"/>
    </row>
    <row r="22" spans="1:10" x14ac:dyDescent="0.25">
      <c r="A22" s="472"/>
      <c r="B22" s="449"/>
      <c r="C22" s="449"/>
      <c r="D22" s="28" t="s">
        <v>116</v>
      </c>
      <c r="E22" s="441" t="s">
        <v>138</v>
      </c>
      <c r="F22" s="453"/>
      <c r="G22" s="28" t="s">
        <v>118</v>
      </c>
      <c r="H22" s="45"/>
      <c r="I22" s="48"/>
      <c r="J22" s="49"/>
    </row>
    <row r="23" spans="1:10" x14ac:dyDescent="0.25">
      <c r="A23" s="472"/>
      <c r="B23" s="449"/>
      <c r="C23" s="450"/>
      <c r="D23" s="36" t="s">
        <v>119</v>
      </c>
      <c r="E23" s="452" t="s">
        <v>145</v>
      </c>
      <c r="F23" s="452"/>
      <c r="G23" s="31"/>
      <c r="H23" s="32"/>
      <c r="I23" s="36" t="s">
        <v>121</v>
      </c>
      <c r="J23" s="37"/>
    </row>
    <row r="24" spans="1:10" x14ac:dyDescent="0.25">
      <c r="A24" s="472"/>
      <c r="B24" s="450"/>
      <c r="C24" s="31" t="s">
        <v>127</v>
      </c>
      <c r="D24" s="452" t="s">
        <v>146</v>
      </c>
      <c r="E24" s="452"/>
      <c r="F24" s="452"/>
      <c r="G24" s="31"/>
      <c r="H24" s="32"/>
      <c r="I24" s="36" t="s">
        <v>230</v>
      </c>
      <c r="J24" s="37"/>
    </row>
    <row r="25" spans="1:10" x14ac:dyDescent="0.25">
      <c r="A25" s="472"/>
      <c r="B25" s="28">
        <v>3</v>
      </c>
      <c r="C25" s="451" t="s">
        <v>147</v>
      </c>
      <c r="D25" s="451"/>
      <c r="E25" s="451"/>
      <c r="F25" s="451"/>
      <c r="G25" s="44"/>
      <c r="H25" s="51"/>
      <c r="I25" s="28">
        <v>3</v>
      </c>
      <c r="J25" s="45"/>
    </row>
    <row r="26" spans="1:10" x14ac:dyDescent="0.25">
      <c r="A26" s="480"/>
      <c r="B26" s="53">
        <v>4</v>
      </c>
      <c r="C26" s="452" t="s">
        <v>148</v>
      </c>
      <c r="D26" s="452"/>
      <c r="E26" s="452"/>
      <c r="F26" s="452"/>
      <c r="G26" s="452"/>
      <c r="H26" s="452"/>
      <c r="I26" s="31">
        <v>4</v>
      </c>
      <c r="J26" s="37"/>
    </row>
    <row r="27" spans="1:10" x14ac:dyDescent="0.25">
      <c r="A27" s="471" t="s">
        <v>231</v>
      </c>
      <c r="B27" s="448">
        <v>1</v>
      </c>
      <c r="C27" s="453" t="s">
        <v>149</v>
      </c>
      <c r="D27" s="451"/>
      <c r="E27" s="451"/>
      <c r="F27" s="451"/>
      <c r="G27" s="451"/>
      <c r="H27" s="451"/>
      <c r="I27" s="54"/>
      <c r="J27" s="39"/>
    </row>
    <row r="28" spans="1:10" x14ac:dyDescent="0.25">
      <c r="A28" s="472"/>
      <c r="B28" s="449"/>
      <c r="C28" s="27" t="s">
        <v>109</v>
      </c>
      <c r="D28" s="451" t="s">
        <v>150</v>
      </c>
      <c r="E28" s="451"/>
      <c r="F28" s="451"/>
      <c r="G28" s="44" t="s">
        <v>151</v>
      </c>
      <c r="H28" s="45"/>
      <c r="I28" s="41"/>
      <c r="J28" s="42"/>
    </row>
    <row r="29" spans="1:10" x14ac:dyDescent="0.25">
      <c r="A29" s="472"/>
      <c r="B29" s="449"/>
      <c r="C29" s="27" t="s">
        <v>111</v>
      </c>
      <c r="D29" s="451" t="s">
        <v>152</v>
      </c>
      <c r="E29" s="451"/>
      <c r="F29" s="451"/>
      <c r="G29" s="44" t="s">
        <v>153</v>
      </c>
      <c r="H29" s="45"/>
      <c r="I29" s="41"/>
      <c r="J29" s="42"/>
    </row>
    <row r="30" spans="1:10" x14ac:dyDescent="0.25">
      <c r="A30" s="472"/>
      <c r="B30" s="449"/>
      <c r="C30" s="55" t="s">
        <v>127</v>
      </c>
      <c r="D30" s="452" t="s">
        <v>154</v>
      </c>
      <c r="E30" s="452"/>
      <c r="F30" s="452"/>
      <c r="G30" s="31" t="s">
        <v>155</v>
      </c>
      <c r="H30" s="37"/>
      <c r="I30" s="41"/>
      <c r="J30" s="42"/>
    </row>
    <row r="31" spans="1:10" x14ac:dyDescent="0.25">
      <c r="A31" s="472"/>
      <c r="B31" s="449"/>
      <c r="C31" s="27" t="s">
        <v>156</v>
      </c>
      <c r="D31" s="475" t="s">
        <v>157</v>
      </c>
      <c r="E31" s="475"/>
      <c r="F31" s="475"/>
      <c r="G31" s="56" t="s">
        <v>158</v>
      </c>
      <c r="H31" s="25"/>
      <c r="I31" s="48"/>
      <c r="J31" s="49"/>
    </row>
    <row r="32" spans="1:10" x14ac:dyDescent="0.25">
      <c r="A32" s="472"/>
      <c r="B32" s="450"/>
      <c r="C32" s="57" t="s">
        <v>159</v>
      </c>
      <c r="D32" s="461" t="s">
        <v>160</v>
      </c>
      <c r="E32" s="476"/>
      <c r="F32" s="476"/>
      <c r="G32" s="58"/>
      <c r="H32" s="59"/>
      <c r="I32" s="55" t="s">
        <v>232</v>
      </c>
      <c r="J32" s="37"/>
    </row>
    <row r="33" spans="1:10" x14ac:dyDescent="0.25">
      <c r="A33" s="472"/>
      <c r="B33" s="448">
        <v>2</v>
      </c>
      <c r="C33" s="441" t="s">
        <v>161</v>
      </c>
      <c r="D33" s="469"/>
      <c r="E33" s="469"/>
      <c r="F33" s="60"/>
      <c r="G33" s="61"/>
      <c r="H33" s="62"/>
      <c r="I33" s="63"/>
      <c r="J33" s="64"/>
    </row>
    <row r="34" spans="1:10" x14ac:dyDescent="0.25">
      <c r="A34" s="472"/>
      <c r="B34" s="449"/>
      <c r="C34" s="43" t="s">
        <v>109</v>
      </c>
      <c r="D34" s="470" t="s">
        <v>162</v>
      </c>
      <c r="E34" s="470"/>
      <c r="F34" s="470"/>
      <c r="G34" s="470"/>
      <c r="H34" s="470"/>
      <c r="I34" s="41"/>
      <c r="J34" s="42"/>
    </row>
    <row r="35" spans="1:10" x14ac:dyDescent="0.25">
      <c r="A35" s="472"/>
      <c r="B35" s="449"/>
      <c r="C35" s="43"/>
      <c r="D35" s="44" t="s">
        <v>113</v>
      </c>
      <c r="E35" s="451" t="s">
        <v>163</v>
      </c>
      <c r="F35" s="451"/>
      <c r="G35" s="44" t="s">
        <v>132</v>
      </c>
      <c r="H35" s="45"/>
      <c r="I35" s="41"/>
      <c r="J35" s="42"/>
    </row>
    <row r="36" spans="1:10" x14ac:dyDescent="0.25">
      <c r="A36" s="472"/>
      <c r="B36" s="449"/>
      <c r="C36" s="43"/>
      <c r="D36" s="44" t="s">
        <v>116</v>
      </c>
      <c r="E36" s="451" t="s">
        <v>164</v>
      </c>
      <c r="F36" s="451"/>
      <c r="G36" s="44" t="s">
        <v>165</v>
      </c>
      <c r="H36" s="45"/>
      <c r="I36" s="48"/>
      <c r="J36" s="49"/>
    </row>
    <row r="37" spans="1:10" x14ac:dyDescent="0.25">
      <c r="A37" s="472"/>
      <c r="B37" s="449"/>
      <c r="C37" s="50"/>
      <c r="D37" s="31" t="s">
        <v>119</v>
      </c>
      <c r="E37" s="452" t="s">
        <v>166</v>
      </c>
      <c r="F37" s="452"/>
      <c r="G37" s="452"/>
      <c r="H37" s="452"/>
      <c r="I37" s="55" t="s">
        <v>229</v>
      </c>
      <c r="J37" s="37"/>
    </row>
    <row r="38" spans="1:10" x14ac:dyDescent="0.25">
      <c r="A38" s="472"/>
      <c r="B38" s="449"/>
      <c r="C38" s="65" t="s">
        <v>111</v>
      </c>
      <c r="D38" s="451" t="s">
        <v>167</v>
      </c>
      <c r="E38" s="451"/>
      <c r="F38" s="451"/>
      <c r="G38" s="451"/>
      <c r="H38" s="451"/>
      <c r="I38" s="66"/>
      <c r="J38" s="64"/>
    </row>
    <row r="39" spans="1:10" x14ac:dyDescent="0.25">
      <c r="A39" s="472"/>
      <c r="B39" s="449"/>
      <c r="C39" s="65"/>
      <c r="D39" s="67" t="s">
        <v>113</v>
      </c>
      <c r="E39" s="451" t="s">
        <v>168</v>
      </c>
      <c r="F39" s="451"/>
      <c r="G39" s="44" t="s">
        <v>115</v>
      </c>
      <c r="H39" s="45"/>
      <c r="I39" s="41"/>
      <c r="J39" s="42"/>
    </row>
    <row r="40" spans="1:10" x14ac:dyDescent="0.25">
      <c r="A40" s="472"/>
      <c r="B40" s="449"/>
      <c r="C40" s="65"/>
      <c r="D40" s="44" t="s">
        <v>116</v>
      </c>
      <c r="E40" s="451" t="s">
        <v>169</v>
      </c>
      <c r="F40" s="451"/>
      <c r="G40" s="44" t="s">
        <v>118</v>
      </c>
      <c r="H40" s="45"/>
      <c r="I40" s="41"/>
      <c r="J40" s="42"/>
    </row>
    <row r="41" spans="1:10" x14ac:dyDescent="0.25">
      <c r="A41" s="472"/>
      <c r="B41" s="449"/>
      <c r="C41" s="65"/>
      <c r="D41" s="44" t="s">
        <v>119</v>
      </c>
      <c r="E41" s="451" t="s">
        <v>170</v>
      </c>
      <c r="F41" s="451"/>
      <c r="G41" s="44" t="s">
        <v>121</v>
      </c>
      <c r="H41" s="45"/>
      <c r="I41" s="48"/>
      <c r="J41" s="49"/>
    </row>
    <row r="42" spans="1:10" x14ac:dyDescent="0.25">
      <c r="A42" s="472"/>
      <c r="B42" s="449"/>
      <c r="C42" s="65"/>
      <c r="D42" s="31" t="s">
        <v>122</v>
      </c>
      <c r="E42" s="452" t="s">
        <v>171</v>
      </c>
      <c r="F42" s="452"/>
      <c r="G42" s="452"/>
      <c r="H42" s="452"/>
      <c r="I42" s="68" t="s">
        <v>124</v>
      </c>
      <c r="J42" s="37"/>
    </row>
    <row r="43" spans="1:10" x14ac:dyDescent="0.25">
      <c r="A43" s="472"/>
      <c r="B43" s="450"/>
      <c r="C43" s="31" t="s">
        <v>127</v>
      </c>
      <c r="D43" s="452" t="s">
        <v>172</v>
      </c>
      <c r="E43" s="452"/>
      <c r="F43" s="452"/>
      <c r="G43" s="452"/>
      <c r="H43" s="452"/>
      <c r="I43" s="55" t="s">
        <v>230</v>
      </c>
      <c r="J43" s="37"/>
    </row>
    <row r="44" spans="1:10" x14ac:dyDescent="0.25">
      <c r="A44" s="472"/>
      <c r="B44" s="448">
        <v>3</v>
      </c>
      <c r="C44" s="453" t="s">
        <v>173</v>
      </c>
      <c r="D44" s="451"/>
      <c r="E44" s="451"/>
      <c r="F44" s="451"/>
      <c r="G44" s="451"/>
      <c r="H44" s="451"/>
      <c r="I44" s="38"/>
      <c r="J44" s="39"/>
    </row>
    <row r="45" spans="1:10" x14ac:dyDescent="0.25">
      <c r="A45" s="472"/>
      <c r="B45" s="449"/>
      <c r="C45" s="69" t="s">
        <v>109</v>
      </c>
      <c r="D45" s="451" t="s">
        <v>174</v>
      </c>
      <c r="E45" s="451"/>
      <c r="F45" s="451"/>
      <c r="G45" s="451"/>
      <c r="H45" s="451"/>
      <c r="I45" s="41"/>
      <c r="J45" s="42"/>
    </row>
    <row r="46" spans="1:10" x14ac:dyDescent="0.25">
      <c r="A46" s="472"/>
      <c r="B46" s="449"/>
      <c r="C46" s="463"/>
      <c r="D46" s="44" t="s">
        <v>113</v>
      </c>
      <c r="E46" s="451" t="s">
        <v>175</v>
      </c>
      <c r="F46" s="451"/>
      <c r="G46" s="44"/>
      <c r="H46" s="51"/>
      <c r="I46" s="41"/>
      <c r="J46" s="42"/>
    </row>
    <row r="47" spans="1:10" ht="15.75" customHeight="1" x14ac:dyDescent="0.25">
      <c r="A47" s="472"/>
      <c r="B47" s="449"/>
      <c r="C47" s="463"/>
      <c r="D47" s="464"/>
      <c r="E47" s="28" t="s">
        <v>134</v>
      </c>
      <c r="F47" s="70" t="s">
        <v>176</v>
      </c>
      <c r="G47" s="28" t="s">
        <v>177</v>
      </c>
      <c r="H47" s="45"/>
      <c r="I47" s="41"/>
      <c r="J47" s="42"/>
    </row>
    <row r="48" spans="1:10" ht="15.75" customHeight="1" x14ac:dyDescent="0.25">
      <c r="A48" s="472"/>
      <c r="B48" s="449"/>
      <c r="C48" s="463"/>
      <c r="D48" s="464"/>
      <c r="E48" s="28" t="s">
        <v>137</v>
      </c>
      <c r="F48" s="70" t="s">
        <v>178</v>
      </c>
      <c r="G48" s="28" t="s">
        <v>179</v>
      </c>
      <c r="H48" s="45"/>
      <c r="I48" s="41"/>
      <c r="J48" s="42"/>
    </row>
    <row r="49" spans="1:10" x14ac:dyDescent="0.25">
      <c r="A49" s="472"/>
      <c r="B49" s="449"/>
      <c r="C49" s="463"/>
      <c r="D49" s="464"/>
      <c r="E49" s="28" t="s">
        <v>140</v>
      </c>
      <c r="F49" s="70" t="s">
        <v>180</v>
      </c>
      <c r="G49" s="28" t="s">
        <v>181</v>
      </c>
      <c r="H49" s="45"/>
      <c r="I49" s="41"/>
      <c r="J49" s="42"/>
    </row>
    <row r="50" spans="1:10" x14ac:dyDescent="0.25">
      <c r="A50" s="472"/>
      <c r="B50" s="449"/>
      <c r="C50" s="463"/>
      <c r="D50" s="464"/>
      <c r="E50" s="28" t="s">
        <v>182</v>
      </c>
      <c r="F50" s="70" t="s">
        <v>183</v>
      </c>
      <c r="G50" s="28" t="s">
        <v>184</v>
      </c>
      <c r="H50" s="45"/>
      <c r="I50" s="48"/>
      <c r="J50" s="49"/>
    </row>
    <row r="51" spans="1:10" x14ac:dyDescent="0.25">
      <c r="A51" s="472"/>
      <c r="B51" s="449"/>
      <c r="C51" s="463"/>
      <c r="D51" s="464"/>
      <c r="E51" s="36" t="s">
        <v>185</v>
      </c>
      <c r="F51" s="452" t="s">
        <v>186</v>
      </c>
      <c r="G51" s="452"/>
      <c r="H51" s="452"/>
      <c r="I51" s="55" t="s">
        <v>233</v>
      </c>
      <c r="J51" s="37"/>
    </row>
    <row r="52" spans="1:10" x14ac:dyDescent="0.25">
      <c r="A52" s="472"/>
      <c r="B52" s="449"/>
      <c r="C52" s="463"/>
      <c r="D52" s="44" t="s">
        <v>116</v>
      </c>
      <c r="E52" s="441" t="s">
        <v>187</v>
      </c>
      <c r="F52" s="465"/>
      <c r="G52" s="465"/>
      <c r="H52" s="453"/>
      <c r="I52" s="71" t="s">
        <v>165</v>
      </c>
      <c r="J52" s="45"/>
    </row>
    <row r="53" spans="1:10" x14ac:dyDescent="0.25">
      <c r="A53" s="472"/>
      <c r="B53" s="449"/>
      <c r="C53" s="463"/>
      <c r="D53" s="44" t="s">
        <v>119</v>
      </c>
      <c r="E53" s="466" t="s">
        <v>188</v>
      </c>
      <c r="F53" s="467"/>
      <c r="G53" s="467"/>
      <c r="H53" s="468"/>
      <c r="I53" s="38"/>
      <c r="J53" s="39"/>
    </row>
    <row r="54" spans="1:10" ht="15.75" customHeight="1" x14ac:dyDescent="0.25">
      <c r="A54" s="472"/>
      <c r="B54" s="449"/>
      <c r="C54" s="463"/>
      <c r="D54" s="464"/>
      <c r="E54" s="72" t="s">
        <v>134</v>
      </c>
      <c r="F54" s="70" t="s">
        <v>189</v>
      </c>
      <c r="G54" s="28" t="s">
        <v>190</v>
      </c>
      <c r="H54" s="45"/>
      <c r="I54" s="41"/>
      <c r="J54" s="42"/>
    </row>
    <row r="55" spans="1:10" ht="15.75" customHeight="1" x14ac:dyDescent="0.25">
      <c r="A55" s="472"/>
      <c r="B55" s="449"/>
      <c r="C55" s="463"/>
      <c r="D55" s="464"/>
      <c r="E55" s="72" t="s">
        <v>137</v>
      </c>
      <c r="F55" s="70" t="s">
        <v>191</v>
      </c>
      <c r="G55" s="28" t="s">
        <v>192</v>
      </c>
      <c r="H55" s="45"/>
      <c r="I55" s="48"/>
      <c r="J55" s="49"/>
    </row>
    <row r="56" spans="1:10" ht="15.75" customHeight="1" x14ac:dyDescent="0.25">
      <c r="A56" s="472"/>
      <c r="B56" s="449"/>
      <c r="C56" s="463"/>
      <c r="D56" s="464"/>
      <c r="E56" s="73" t="s">
        <v>140</v>
      </c>
      <c r="F56" s="452" t="s">
        <v>193</v>
      </c>
      <c r="G56" s="452"/>
      <c r="H56" s="452"/>
      <c r="I56" s="55" t="s">
        <v>234</v>
      </c>
      <c r="J56" s="37"/>
    </row>
    <row r="57" spans="1:10" x14ac:dyDescent="0.25">
      <c r="A57" s="472"/>
      <c r="B57" s="449"/>
      <c r="C57" s="463"/>
      <c r="D57" s="44" t="s">
        <v>122</v>
      </c>
      <c r="E57" s="451" t="s">
        <v>194</v>
      </c>
      <c r="F57" s="451"/>
      <c r="G57" s="451"/>
      <c r="H57" s="451"/>
      <c r="I57" s="27" t="s">
        <v>235</v>
      </c>
      <c r="J57" s="45"/>
    </row>
    <row r="58" spans="1:10" x14ac:dyDescent="0.25">
      <c r="A58" s="472"/>
      <c r="B58" s="449"/>
      <c r="C58" s="463"/>
      <c r="D58" s="74" t="s">
        <v>125</v>
      </c>
      <c r="E58" s="452" t="s">
        <v>195</v>
      </c>
      <c r="F58" s="452"/>
      <c r="G58" s="452"/>
      <c r="H58" s="452"/>
      <c r="I58" s="55" t="s">
        <v>236</v>
      </c>
      <c r="J58" s="37"/>
    </row>
    <row r="59" spans="1:10" x14ac:dyDescent="0.25">
      <c r="A59" s="472"/>
      <c r="B59" s="449"/>
      <c r="C59" s="27" t="s">
        <v>111</v>
      </c>
      <c r="D59" s="451" t="s">
        <v>196</v>
      </c>
      <c r="E59" s="451"/>
      <c r="F59" s="451"/>
      <c r="G59" s="44"/>
      <c r="H59" s="75"/>
      <c r="I59" s="38"/>
      <c r="J59" s="39"/>
    </row>
    <row r="60" spans="1:10" x14ac:dyDescent="0.25">
      <c r="A60" s="472"/>
      <c r="B60" s="449"/>
      <c r="C60" s="463"/>
      <c r="D60" s="67" t="s">
        <v>113</v>
      </c>
      <c r="E60" s="451" t="s">
        <v>197</v>
      </c>
      <c r="F60" s="451"/>
      <c r="G60" s="28" t="s">
        <v>115</v>
      </c>
      <c r="H60" s="45"/>
      <c r="I60" s="41"/>
      <c r="J60" s="42"/>
    </row>
    <row r="61" spans="1:10" x14ac:dyDescent="0.25">
      <c r="A61" s="472"/>
      <c r="B61" s="449"/>
      <c r="C61" s="463"/>
      <c r="D61" s="67" t="s">
        <v>116</v>
      </c>
      <c r="E61" s="451" t="s">
        <v>198</v>
      </c>
      <c r="F61" s="451"/>
      <c r="G61" s="28" t="s">
        <v>118</v>
      </c>
      <c r="H61" s="45"/>
      <c r="I61" s="41"/>
      <c r="J61" s="42"/>
    </row>
    <row r="62" spans="1:10" x14ac:dyDescent="0.25">
      <c r="A62" s="472"/>
      <c r="B62" s="449"/>
      <c r="C62" s="463"/>
      <c r="D62" s="44" t="s">
        <v>119</v>
      </c>
      <c r="E62" s="451" t="s">
        <v>199</v>
      </c>
      <c r="F62" s="451"/>
      <c r="G62" s="28" t="s">
        <v>121</v>
      </c>
      <c r="H62" s="45"/>
      <c r="I62" s="48"/>
      <c r="J62" s="49"/>
    </row>
    <row r="63" spans="1:10" x14ac:dyDescent="0.25">
      <c r="A63" s="472"/>
      <c r="B63" s="449"/>
      <c r="C63" s="463"/>
      <c r="D63" s="31" t="s">
        <v>122</v>
      </c>
      <c r="E63" s="452" t="s">
        <v>171</v>
      </c>
      <c r="F63" s="452"/>
      <c r="G63" s="452"/>
      <c r="H63" s="452"/>
      <c r="I63" s="55" t="s">
        <v>124</v>
      </c>
      <c r="J63" s="37"/>
    </row>
    <row r="64" spans="1:10" x14ac:dyDescent="0.25">
      <c r="A64" s="472"/>
      <c r="B64" s="449"/>
      <c r="C64" s="76" t="s">
        <v>127</v>
      </c>
      <c r="D64" s="452" t="s">
        <v>200</v>
      </c>
      <c r="E64" s="452"/>
      <c r="F64" s="452"/>
      <c r="G64" s="452"/>
      <c r="H64" s="452"/>
      <c r="I64" s="55" t="s">
        <v>237</v>
      </c>
      <c r="J64" s="77"/>
    </row>
    <row r="65" spans="1:10" x14ac:dyDescent="0.25">
      <c r="A65" s="473"/>
      <c r="B65" s="449"/>
      <c r="C65" s="78" t="s">
        <v>156</v>
      </c>
      <c r="D65" s="453" t="s">
        <v>201</v>
      </c>
      <c r="E65" s="451"/>
      <c r="F65" s="451"/>
      <c r="G65" s="451"/>
      <c r="H65" s="451"/>
      <c r="I65" s="38"/>
      <c r="J65" s="39"/>
    </row>
    <row r="66" spans="1:10" x14ac:dyDescent="0.25">
      <c r="A66" s="473"/>
      <c r="B66" s="449"/>
      <c r="C66" s="454"/>
      <c r="D66" s="455" t="s">
        <v>113</v>
      </c>
      <c r="E66" s="451" t="s">
        <v>202</v>
      </c>
      <c r="F66" s="451"/>
      <c r="G66" s="451"/>
      <c r="H66" s="451"/>
      <c r="I66" s="41"/>
      <c r="J66" s="42"/>
    </row>
    <row r="67" spans="1:10" x14ac:dyDescent="0.25">
      <c r="A67" s="473"/>
      <c r="B67" s="449"/>
      <c r="C67" s="454"/>
      <c r="D67" s="456"/>
      <c r="E67" s="28" t="s">
        <v>134</v>
      </c>
      <c r="F67" s="70" t="s">
        <v>203</v>
      </c>
      <c r="G67" s="28" t="s">
        <v>177</v>
      </c>
      <c r="H67" s="79"/>
      <c r="I67" s="41"/>
      <c r="J67" s="42"/>
    </row>
    <row r="68" spans="1:10" x14ac:dyDescent="0.25">
      <c r="A68" s="473"/>
      <c r="B68" s="449"/>
      <c r="C68" s="454"/>
      <c r="D68" s="456"/>
      <c r="E68" s="28" t="s">
        <v>137</v>
      </c>
      <c r="F68" s="70" t="s">
        <v>204</v>
      </c>
      <c r="G68" s="28" t="s">
        <v>179</v>
      </c>
      <c r="H68" s="79"/>
      <c r="I68" s="41"/>
      <c r="J68" s="42"/>
    </row>
    <row r="69" spans="1:10" x14ac:dyDescent="0.25">
      <c r="A69" s="473"/>
      <c r="B69" s="449"/>
      <c r="C69" s="43"/>
      <c r="D69" s="456"/>
      <c r="E69" s="27" t="s">
        <v>140</v>
      </c>
      <c r="F69" s="70" t="s">
        <v>205</v>
      </c>
      <c r="G69" s="28" t="s">
        <v>181</v>
      </c>
      <c r="H69" s="45"/>
      <c r="I69" s="41"/>
      <c r="J69" s="42"/>
    </row>
    <row r="70" spans="1:10" x14ac:dyDescent="0.25">
      <c r="A70" s="473"/>
      <c r="B70" s="449"/>
      <c r="C70" s="454"/>
      <c r="D70" s="456"/>
      <c r="E70" s="27" t="s">
        <v>182</v>
      </c>
      <c r="F70" s="70" t="s">
        <v>206</v>
      </c>
      <c r="G70" s="28" t="s">
        <v>184</v>
      </c>
      <c r="H70" s="45"/>
      <c r="I70" s="48"/>
      <c r="J70" s="49"/>
    </row>
    <row r="71" spans="1:10" x14ac:dyDescent="0.25">
      <c r="A71" s="473"/>
      <c r="B71" s="449"/>
      <c r="C71" s="458"/>
      <c r="D71" s="457"/>
      <c r="E71" s="55" t="s">
        <v>185</v>
      </c>
      <c r="F71" s="80" t="s">
        <v>186</v>
      </c>
      <c r="G71" s="31"/>
      <c r="H71" s="81"/>
      <c r="I71" s="36" t="s">
        <v>233</v>
      </c>
      <c r="J71" s="37"/>
    </row>
    <row r="72" spans="1:10" x14ac:dyDescent="0.25">
      <c r="A72" s="473"/>
      <c r="B72" s="449"/>
      <c r="C72" s="458"/>
      <c r="D72" s="448" t="s">
        <v>116</v>
      </c>
      <c r="E72" s="460" t="s">
        <v>207</v>
      </c>
      <c r="F72" s="453"/>
      <c r="G72" s="44"/>
      <c r="H72" s="82"/>
      <c r="I72" s="38"/>
      <c r="J72" s="39"/>
    </row>
    <row r="73" spans="1:10" x14ac:dyDescent="0.25">
      <c r="A73" s="473"/>
      <c r="B73" s="449"/>
      <c r="C73" s="458"/>
      <c r="D73" s="449"/>
      <c r="E73" s="28" t="s">
        <v>134</v>
      </c>
      <c r="F73" s="83" t="s">
        <v>208</v>
      </c>
      <c r="G73" s="44" t="s">
        <v>136</v>
      </c>
      <c r="H73" s="45"/>
      <c r="I73" s="41"/>
      <c r="J73" s="42"/>
    </row>
    <row r="74" spans="1:10" x14ac:dyDescent="0.25">
      <c r="A74" s="473"/>
      <c r="B74" s="449"/>
      <c r="C74" s="458"/>
      <c r="D74" s="449"/>
      <c r="E74" s="84" t="s">
        <v>137</v>
      </c>
      <c r="F74" s="46" t="s">
        <v>209</v>
      </c>
      <c r="G74" s="44" t="s">
        <v>139</v>
      </c>
      <c r="H74" s="85"/>
      <c r="I74" s="41"/>
      <c r="J74" s="42"/>
    </row>
    <row r="75" spans="1:10" ht="31.5" x14ac:dyDescent="0.25">
      <c r="A75" s="473"/>
      <c r="B75" s="449"/>
      <c r="C75" s="458"/>
      <c r="D75" s="449"/>
      <c r="E75" s="27" t="s">
        <v>137</v>
      </c>
      <c r="F75" s="70" t="s">
        <v>210</v>
      </c>
      <c r="G75" s="44" t="s">
        <v>139</v>
      </c>
      <c r="H75" s="45"/>
      <c r="I75" s="41"/>
      <c r="J75" s="42"/>
    </row>
    <row r="76" spans="1:10" x14ac:dyDescent="0.25">
      <c r="A76" s="473"/>
      <c r="B76" s="449"/>
      <c r="C76" s="458"/>
      <c r="D76" s="449"/>
      <c r="E76" s="27" t="s">
        <v>140</v>
      </c>
      <c r="F76" s="70" t="s">
        <v>211</v>
      </c>
      <c r="G76" s="44" t="s">
        <v>142</v>
      </c>
      <c r="H76" s="45"/>
      <c r="I76" s="48"/>
      <c r="J76" s="49"/>
    </row>
    <row r="77" spans="1:10" x14ac:dyDescent="0.25">
      <c r="A77" s="473"/>
      <c r="B77" s="449"/>
      <c r="C77" s="458"/>
      <c r="D77" s="450"/>
      <c r="E77" s="55" t="s">
        <v>182</v>
      </c>
      <c r="F77" s="80" t="s">
        <v>212</v>
      </c>
      <c r="G77" s="31"/>
      <c r="H77" s="81"/>
      <c r="I77" s="36" t="s">
        <v>238</v>
      </c>
      <c r="J77" s="37"/>
    </row>
    <row r="78" spans="1:10" x14ac:dyDescent="0.25">
      <c r="A78" s="473"/>
      <c r="B78" s="449"/>
      <c r="C78" s="459"/>
      <c r="D78" s="36" t="s">
        <v>119</v>
      </c>
      <c r="E78" s="461" t="s">
        <v>213</v>
      </c>
      <c r="F78" s="462"/>
      <c r="G78" s="31"/>
      <c r="H78" s="81"/>
      <c r="I78" s="36" t="s">
        <v>239</v>
      </c>
      <c r="J78" s="37"/>
    </row>
    <row r="79" spans="1:10" x14ac:dyDescent="0.25">
      <c r="A79" s="473"/>
      <c r="B79" s="450"/>
      <c r="C79" s="36" t="s">
        <v>159</v>
      </c>
      <c r="D79" s="445" t="s">
        <v>214</v>
      </c>
      <c r="E79" s="446"/>
      <c r="F79" s="447"/>
      <c r="G79" s="31"/>
      <c r="H79" s="81"/>
      <c r="I79" s="36" t="s">
        <v>240</v>
      </c>
      <c r="J79" s="37"/>
    </row>
    <row r="80" spans="1:10" x14ac:dyDescent="0.25">
      <c r="A80" s="473"/>
      <c r="B80" s="448">
        <v>4</v>
      </c>
      <c r="C80" s="27" t="s">
        <v>109</v>
      </c>
      <c r="D80" s="451" t="s">
        <v>215</v>
      </c>
      <c r="E80" s="451"/>
      <c r="F80" s="451"/>
      <c r="G80" s="28" t="s">
        <v>216</v>
      </c>
      <c r="H80" s="45"/>
      <c r="I80" s="38"/>
      <c r="J80" s="39"/>
    </row>
    <row r="81" spans="1:10" x14ac:dyDescent="0.25">
      <c r="A81" s="473"/>
      <c r="B81" s="449"/>
      <c r="C81" s="27" t="s">
        <v>111</v>
      </c>
      <c r="D81" s="451" t="s">
        <v>217</v>
      </c>
      <c r="E81" s="451"/>
      <c r="F81" s="451"/>
      <c r="G81" s="28" t="s">
        <v>218</v>
      </c>
      <c r="H81" s="45"/>
      <c r="I81" s="41"/>
      <c r="J81" s="42"/>
    </row>
    <row r="82" spans="1:10" x14ac:dyDescent="0.25">
      <c r="A82" s="473"/>
      <c r="B82" s="449"/>
      <c r="C82" s="27" t="s">
        <v>127</v>
      </c>
      <c r="D82" s="451" t="s">
        <v>219</v>
      </c>
      <c r="E82" s="451"/>
      <c r="F82" s="451"/>
      <c r="G82" s="28" t="s">
        <v>220</v>
      </c>
      <c r="H82" s="45"/>
      <c r="I82" s="48"/>
      <c r="J82" s="49"/>
    </row>
    <row r="83" spans="1:10" x14ac:dyDescent="0.25">
      <c r="A83" s="473"/>
      <c r="B83" s="450"/>
      <c r="C83" s="55" t="s">
        <v>156</v>
      </c>
      <c r="D83" s="452" t="s">
        <v>221</v>
      </c>
      <c r="E83" s="452"/>
      <c r="F83" s="452"/>
      <c r="G83" s="452"/>
      <c r="H83" s="452"/>
      <c r="I83" s="55" t="s">
        <v>241</v>
      </c>
      <c r="J83" s="37"/>
    </row>
    <row r="84" spans="1:10" x14ac:dyDescent="0.25">
      <c r="A84" s="474"/>
      <c r="B84" s="86">
        <v>5</v>
      </c>
      <c r="C84" s="434" t="s">
        <v>222</v>
      </c>
      <c r="D84" s="434"/>
      <c r="E84" s="434"/>
      <c r="F84" s="434"/>
      <c r="G84" s="434"/>
      <c r="H84" s="434"/>
      <c r="I84" s="76">
        <v>5</v>
      </c>
      <c r="J84" s="87"/>
    </row>
    <row r="85" spans="1:10" ht="38.25" customHeight="1" x14ac:dyDescent="0.25">
      <c r="A85" s="435" t="s">
        <v>242</v>
      </c>
      <c r="B85" s="438">
        <v>6</v>
      </c>
      <c r="C85" s="441" t="s">
        <v>677</v>
      </c>
      <c r="D85" s="442"/>
      <c r="E85" s="442"/>
      <c r="F85" s="442"/>
      <c r="G85" s="442"/>
      <c r="H85" s="443"/>
      <c r="I85" s="88"/>
      <c r="J85" s="89"/>
    </row>
    <row r="86" spans="1:10" x14ac:dyDescent="0.25">
      <c r="A86" s="436"/>
      <c r="B86" s="439"/>
      <c r="C86" s="90" t="s">
        <v>109</v>
      </c>
      <c r="D86" s="444" t="s">
        <v>223</v>
      </c>
      <c r="E86" s="442"/>
      <c r="F86" s="442"/>
      <c r="G86" s="442"/>
      <c r="H86" s="443"/>
      <c r="I86" s="91" t="s">
        <v>243</v>
      </c>
      <c r="J86" s="92"/>
    </row>
    <row r="87" spans="1:10" x14ac:dyDescent="0.25">
      <c r="A87" s="436"/>
      <c r="B87" s="439"/>
      <c r="C87" s="90" t="s">
        <v>111</v>
      </c>
      <c r="D87" s="444" t="s">
        <v>224</v>
      </c>
      <c r="E87" s="442"/>
      <c r="F87" s="442"/>
      <c r="G87" s="442"/>
      <c r="H87" s="443"/>
      <c r="I87" s="91" t="s">
        <v>244</v>
      </c>
      <c r="J87" s="92"/>
    </row>
    <row r="88" spans="1:10" x14ac:dyDescent="0.25">
      <c r="A88" s="436"/>
      <c r="B88" s="439"/>
      <c r="C88" s="90" t="s">
        <v>127</v>
      </c>
      <c r="D88" s="444" t="s">
        <v>225</v>
      </c>
      <c r="E88" s="442"/>
      <c r="F88" s="442"/>
      <c r="G88" s="442"/>
      <c r="H88" s="443"/>
      <c r="I88" s="91" t="s">
        <v>245</v>
      </c>
      <c r="J88" s="92"/>
    </row>
    <row r="89" spans="1:10" x14ac:dyDescent="0.25">
      <c r="A89" s="437"/>
      <c r="B89" s="440"/>
      <c r="C89" s="90" t="s">
        <v>156</v>
      </c>
      <c r="D89" s="444" t="s">
        <v>226</v>
      </c>
      <c r="E89" s="442"/>
      <c r="F89" s="442"/>
      <c r="G89" s="442"/>
      <c r="H89" s="443"/>
      <c r="I89" s="91" t="s">
        <v>246</v>
      </c>
      <c r="J89" s="92"/>
    </row>
    <row r="91" spans="1:10" x14ac:dyDescent="0.25">
      <c r="B91" s="250" t="s">
        <v>442</v>
      </c>
      <c r="G91" s="251" t="s">
        <v>443</v>
      </c>
    </row>
    <row r="92" spans="1:10" ht="15.75" customHeight="1" x14ac:dyDescent="0.25">
      <c r="B92" s="93">
        <v>1</v>
      </c>
      <c r="C92" s="20" t="s">
        <v>444</v>
      </c>
      <c r="G92" s="93">
        <v>1</v>
      </c>
      <c r="H92" s="20" t="s">
        <v>447</v>
      </c>
    </row>
    <row r="93" spans="1:10" x14ac:dyDescent="0.25">
      <c r="B93" s="93">
        <v>2</v>
      </c>
      <c r="C93" s="20" t="s">
        <v>445</v>
      </c>
      <c r="G93" s="93">
        <v>2</v>
      </c>
      <c r="H93" s="20" t="s">
        <v>448</v>
      </c>
    </row>
    <row r="94" spans="1:10" x14ac:dyDescent="0.25">
      <c r="B94" s="93">
        <v>3</v>
      </c>
      <c r="C94" s="20" t="s">
        <v>446</v>
      </c>
      <c r="G94" s="93">
        <v>3</v>
      </c>
      <c r="H94" s="20" t="s">
        <v>452</v>
      </c>
    </row>
    <row r="95" spans="1:10" x14ac:dyDescent="0.25">
      <c r="B95" s="93">
        <v>4</v>
      </c>
      <c r="C95" s="20" t="s">
        <v>451</v>
      </c>
      <c r="G95" s="93">
        <v>4</v>
      </c>
      <c r="H95" s="20" t="s">
        <v>449</v>
      </c>
    </row>
    <row r="96" spans="1:10" x14ac:dyDescent="0.25">
      <c r="G96" s="93">
        <v>5</v>
      </c>
      <c r="H96" s="20" t="s">
        <v>450</v>
      </c>
    </row>
    <row r="97" spans="2:3" x14ac:dyDescent="0.25">
      <c r="B97" s="251" t="s">
        <v>453</v>
      </c>
    </row>
    <row r="98" spans="2:3" x14ac:dyDescent="0.25">
      <c r="B98" s="346">
        <v>6</v>
      </c>
      <c r="C98" s="252" t="s">
        <v>454</v>
      </c>
    </row>
  </sheetData>
  <mergeCells count="92">
    <mergeCell ref="A2:C2"/>
    <mergeCell ref="D2:J2"/>
    <mergeCell ref="A3:A26"/>
    <mergeCell ref="B3:B11"/>
    <mergeCell ref="C3:H3"/>
    <mergeCell ref="D4:H4"/>
    <mergeCell ref="C5:C10"/>
    <mergeCell ref="D5:F5"/>
    <mergeCell ref="I5:J9"/>
    <mergeCell ref="E6:F6"/>
    <mergeCell ref="E7:F7"/>
    <mergeCell ref="E8:F8"/>
    <mergeCell ref="E9:F9"/>
    <mergeCell ref="E10:F10"/>
    <mergeCell ref="D11:F11"/>
    <mergeCell ref="E15:H15"/>
    <mergeCell ref="E19:F19"/>
    <mergeCell ref="C20:C23"/>
    <mergeCell ref="D20:H20"/>
    <mergeCell ref="E21:F21"/>
    <mergeCell ref="E22:F22"/>
    <mergeCell ref="E23:F23"/>
    <mergeCell ref="D15:D18"/>
    <mergeCell ref="D24:F24"/>
    <mergeCell ref="C25:F25"/>
    <mergeCell ref="C26:H26"/>
    <mergeCell ref="A27:A84"/>
    <mergeCell ref="B27:B32"/>
    <mergeCell ref="C27:H27"/>
    <mergeCell ref="D28:F28"/>
    <mergeCell ref="D29:F29"/>
    <mergeCell ref="D30:F30"/>
    <mergeCell ref="D31:F31"/>
    <mergeCell ref="B12:B24"/>
    <mergeCell ref="C12:H12"/>
    <mergeCell ref="D13:H13"/>
    <mergeCell ref="E14:F14"/>
    <mergeCell ref="D32:F32"/>
    <mergeCell ref="B33:B43"/>
    <mergeCell ref="C33:E33"/>
    <mergeCell ref="D34:H34"/>
    <mergeCell ref="E35:F35"/>
    <mergeCell ref="E36:F36"/>
    <mergeCell ref="E37:H37"/>
    <mergeCell ref="D38:H38"/>
    <mergeCell ref="E39:F39"/>
    <mergeCell ref="E40:F40"/>
    <mergeCell ref="E58:H58"/>
    <mergeCell ref="E41:F41"/>
    <mergeCell ref="E42:H42"/>
    <mergeCell ref="D43:H43"/>
    <mergeCell ref="B44:B79"/>
    <mergeCell ref="C44:H44"/>
    <mergeCell ref="D45:H45"/>
    <mergeCell ref="C46:C58"/>
    <mergeCell ref="E46:F46"/>
    <mergeCell ref="D47:D51"/>
    <mergeCell ref="F51:H51"/>
    <mergeCell ref="E52:H52"/>
    <mergeCell ref="E53:H53"/>
    <mergeCell ref="D54:D56"/>
    <mergeCell ref="F56:H56"/>
    <mergeCell ref="E57:H57"/>
    <mergeCell ref="D59:F59"/>
    <mergeCell ref="C60:C63"/>
    <mergeCell ref="E60:F60"/>
    <mergeCell ref="E61:F61"/>
    <mergeCell ref="E62:F62"/>
    <mergeCell ref="E63:H63"/>
    <mergeCell ref="D64:H64"/>
    <mergeCell ref="D65:H65"/>
    <mergeCell ref="C66:C68"/>
    <mergeCell ref="D66:D71"/>
    <mergeCell ref="E66:H66"/>
    <mergeCell ref="C70:C78"/>
    <mergeCell ref="D72:D77"/>
    <mergeCell ref="E72:F72"/>
    <mergeCell ref="E78:F78"/>
    <mergeCell ref="D79:F79"/>
    <mergeCell ref="B80:B83"/>
    <mergeCell ref="D80:F80"/>
    <mergeCell ref="D81:F81"/>
    <mergeCell ref="D82:F82"/>
    <mergeCell ref="D83:H83"/>
    <mergeCell ref="C84:H84"/>
    <mergeCell ref="A85:A89"/>
    <mergeCell ref="B85:B89"/>
    <mergeCell ref="C85:H85"/>
    <mergeCell ref="D86:H86"/>
    <mergeCell ref="D87:H87"/>
    <mergeCell ref="D88:H88"/>
    <mergeCell ref="D89:H89"/>
  </mergeCells>
  <dataValidations count="4">
    <dataValidation type="whole" allowBlank="1" showInputMessage="1" showErrorMessage="1" error=" Non negative, no decimal, upto 99,999,999,999,999" sqref="H67:H68">
      <formula1>0</formula1>
      <formula2>99999999999999</formula2>
    </dataValidation>
    <dataValidation type="whole" allowBlank="1" showErrorMessage="1" error="  Non negative, no decimal, upto 99,999,999,999,999" sqref="J11 H55 J64 J56 J58 J79">
      <formula1>-99999999999999</formula1>
      <formula2>99999999999999</formula2>
    </dataValidation>
    <dataValidation type="whole" allowBlank="1" showErrorMessage="1" error="  Non negative, no decimal, upto 99,999,999,999,999" sqref="J23:J26 H21:H22 J19 H16:H18 H14 J10 H6:H9 J62:J63 H60:H62 H54 J51:J52 H47:H50 J42:J43 H39:H41 J37 H35:H36 J32 H28:H31 J57 J71 H69:H70 J77:J78 H73:H76 J83 H80:H82 J86:J89">
      <formula1>0</formula1>
      <formula2>99999999999999</formula2>
    </dataValidation>
    <dataValidation type="whole" allowBlank="1" showErrorMessage="1" error="No decimal, upto 99,999,999,999,999" sqref="J4 J84">
      <formula1>-99999999999999</formula1>
      <formula2>99999999999999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6"/>
  <sheetViews>
    <sheetView zoomScaleNormal="100" workbookViewId="0">
      <selection activeCell="C121" sqref="C121:H121"/>
    </sheetView>
  </sheetViews>
  <sheetFormatPr defaultRowHeight="18.75" x14ac:dyDescent="0.3"/>
  <cols>
    <col min="1" max="1" width="11.28515625" style="6" customWidth="1"/>
    <col min="2" max="2" width="7.7109375" style="6" customWidth="1"/>
    <col min="3" max="3" width="5.42578125" style="6" bestFit="1" customWidth="1"/>
    <col min="4" max="4" width="88.140625" style="6" customWidth="1"/>
    <col min="5" max="5" width="5.7109375" style="6" bestFit="1" customWidth="1"/>
    <col min="6" max="6" width="16.42578125" style="6" customWidth="1"/>
    <col min="7" max="7" width="6.85546875" style="6" customWidth="1"/>
    <col min="8" max="8" width="15.140625" style="6" customWidth="1"/>
    <col min="9" max="9" width="13.28515625" style="6" customWidth="1"/>
    <col min="10" max="10" width="15.85546875" style="6" customWidth="1"/>
    <col min="11" max="11" width="10.7109375" style="6" customWidth="1"/>
    <col min="12" max="12" width="10.42578125" style="6" customWidth="1"/>
    <col min="13" max="13" width="10" style="6" customWidth="1"/>
    <col min="14" max="14" width="11.28515625" style="6" customWidth="1"/>
    <col min="15" max="15" width="10.28515625" style="6" customWidth="1"/>
    <col min="16" max="16384" width="9.140625" style="6"/>
  </cols>
  <sheetData>
    <row r="1" spans="1:15" x14ac:dyDescent="0.3">
      <c r="A1" s="94"/>
      <c r="B1" s="94"/>
      <c r="C1" s="94"/>
      <c r="D1" s="94"/>
      <c r="E1" s="94"/>
      <c r="F1" s="94"/>
      <c r="G1" s="94"/>
      <c r="H1" s="94"/>
      <c r="I1" s="94"/>
      <c r="J1" s="94"/>
      <c r="K1" s="95"/>
      <c r="L1" s="94"/>
      <c r="M1" s="94"/>
      <c r="N1" s="94"/>
      <c r="O1" s="94"/>
    </row>
    <row r="2" spans="1:15" x14ac:dyDescent="0.3">
      <c r="A2" s="629" t="s">
        <v>247</v>
      </c>
      <c r="B2" s="630"/>
      <c r="C2" s="630"/>
      <c r="D2" s="579" t="s">
        <v>678</v>
      </c>
      <c r="E2" s="579"/>
      <c r="F2" s="579"/>
      <c r="G2" s="579"/>
      <c r="H2" s="579"/>
      <c r="I2" s="579"/>
      <c r="J2" s="579"/>
      <c r="K2" s="96"/>
      <c r="L2" s="96"/>
      <c r="M2" s="97"/>
      <c r="N2" s="97"/>
      <c r="O2" s="97"/>
    </row>
    <row r="3" spans="1:15" x14ac:dyDescent="0.3">
      <c r="A3" s="98"/>
      <c r="B3" s="8">
        <v>13</v>
      </c>
      <c r="C3" s="610" t="s">
        <v>248</v>
      </c>
      <c r="D3" s="610"/>
      <c r="E3" s="610"/>
      <c r="F3" s="610"/>
      <c r="G3" s="610"/>
      <c r="H3" s="611"/>
      <c r="I3" s="99">
        <v>13</v>
      </c>
      <c r="J3" s="100"/>
      <c r="K3" s="96"/>
      <c r="L3" s="96"/>
      <c r="M3" s="97"/>
      <c r="N3" s="97"/>
      <c r="O3" s="97"/>
    </row>
    <row r="4" spans="1:15" x14ac:dyDescent="0.3">
      <c r="A4" s="631"/>
      <c r="B4" s="8">
        <v>14</v>
      </c>
      <c r="C4" s="563" t="s">
        <v>249</v>
      </c>
      <c r="D4" s="564"/>
      <c r="E4" s="564"/>
      <c r="F4" s="564"/>
      <c r="G4" s="564"/>
      <c r="H4" s="565"/>
      <c r="I4" s="15"/>
      <c r="J4" s="101"/>
      <c r="K4" s="96"/>
      <c r="L4" s="96"/>
      <c r="M4" s="97"/>
      <c r="N4" s="97"/>
      <c r="O4" s="97"/>
    </row>
    <row r="5" spans="1:15" x14ac:dyDescent="0.3">
      <c r="A5" s="631"/>
      <c r="B5" s="102"/>
      <c r="C5" s="103" t="s">
        <v>113</v>
      </c>
      <c r="D5" s="609" t="s">
        <v>250</v>
      </c>
      <c r="E5" s="610"/>
      <c r="F5" s="611"/>
      <c r="G5" s="104" t="s">
        <v>113</v>
      </c>
      <c r="H5" s="105"/>
      <c r="I5" s="106"/>
      <c r="J5" s="107"/>
      <c r="K5" s="96"/>
      <c r="L5" s="96"/>
      <c r="M5" s="97"/>
      <c r="N5" s="97"/>
      <c r="O5" s="97"/>
    </row>
    <row r="6" spans="1:15" x14ac:dyDescent="0.3">
      <c r="A6" s="631"/>
      <c r="B6" s="108"/>
      <c r="C6" s="17" t="s">
        <v>116</v>
      </c>
      <c r="D6" s="609" t="s">
        <v>251</v>
      </c>
      <c r="E6" s="610"/>
      <c r="F6" s="611"/>
      <c r="G6" s="109" t="s">
        <v>116</v>
      </c>
      <c r="H6" s="110"/>
      <c r="I6" s="106"/>
      <c r="J6" s="107"/>
      <c r="K6" s="96"/>
      <c r="L6" s="96"/>
      <c r="M6" s="97"/>
      <c r="N6" s="97"/>
      <c r="O6" s="97"/>
    </row>
    <row r="7" spans="1:15" x14ac:dyDescent="0.3">
      <c r="A7" s="631"/>
      <c r="B7" s="108"/>
      <c r="C7" s="111" t="s">
        <v>119</v>
      </c>
      <c r="D7" s="609" t="s">
        <v>252</v>
      </c>
      <c r="E7" s="610"/>
      <c r="F7" s="611"/>
      <c r="G7" s="112" t="s">
        <v>119</v>
      </c>
      <c r="H7" s="110"/>
      <c r="I7" s="106"/>
      <c r="J7" s="107"/>
      <c r="K7" s="96"/>
      <c r="L7" s="96"/>
      <c r="M7" s="97"/>
      <c r="N7" s="97"/>
      <c r="O7" s="97"/>
    </row>
    <row r="8" spans="1:15" x14ac:dyDescent="0.3">
      <c r="A8" s="631"/>
      <c r="B8" s="108"/>
      <c r="C8" s="111" t="s">
        <v>122</v>
      </c>
      <c r="D8" s="609" t="s">
        <v>253</v>
      </c>
      <c r="E8" s="610"/>
      <c r="F8" s="611"/>
      <c r="G8" s="112" t="s">
        <v>122</v>
      </c>
      <c r="H8" s="110"/>
      <c r="I8" s="106"/>
      <c r="J8" s="107"/>
      <c r="K8" s="96"/>
      <c r="L8" s="96"/>
      <c r="M8" s="97"/>
      <c r="N8" s="97"/>
      <c r="O8" s="97"/>
    </row>
    <row r="9" spans="1:15" x14ac:dyDescent="0.3">
      <c r="A9" s="631"/>
      <c r="B9" s="108"/>
      <c r="C9" s="17" t="s">
        <v>125</v>
      </c>
      <c r="D9" s="113" t="s">
        <v>254</v>
      </c>
      <c r="E9" s="113"/>
      <c r="F9" s="113"/>
      <c r="G9" s="109" t="s">
        <v>125</v>
      </c>
      <c r="H9" s="110"/>
      <c r="I9" s="106"/>
      <c r="J9" s="107"/>
      <c r="K9" s="96"/>
      <c r="L9" s="96"/>
      <c r="M9" s="97"/>
      <c r="N9" s="97"/>
      <c r="O9" s="97"/>
    </row>
    <row r="10" spans="1:15" x14ac:dyDescent="0.3">
      <c r="A10" s="631"/>
      <c r="B10" s="114"/>
      <c r="C10" s="17" t="s">
        <v>255</v>
      </c>
      <c r="D10" s="632" t="s">
        <v>256</v>
      </c>
      <c r="E10" s="633"/>
      <c r="F10" s="633"/>
      <c r="G10" s="109" t="s">
        <v>255</v>
      </c>
      <c r="H10" s="110"/>
      <c r="I10" s="106"/>
      <c r="J10" s="107"/>
      <c r="K10" s="96"/>
      <c r="L10" s="96"/>
      <c r="M10" s="97"/>
      <c r="N10" s="97"/>
      <c r="O10" s="97"/>
    </row>
    <row r="11" spans="1:15" x14ac:dyDescent="0.3">
      <c r="A11" s="631"/>
      <c r="B11" s="108"/>
      <c r="C11" s="17" t="s">
        <v>257</v>
      </c>
      <c r="D11" s="115" t="s">
        <v>258</v>
      </c>
      <c r="E11" s="115"/>
      <c r="F11" s="115"/>
      <c r="G11" s="109" t="s">
        <v>257</v>
      </c>
      <c r="H11" s="110"/>
      <c r="I11" s="106"/>
      <c r="J11" s="107"/>
      <c r="K11" s="96"/>
      <c r="L11" s="96"/>
      <c r="M11" s="97"/>
      <c r="N11" s="97"/>
      <c r="O11" s="97"/>
    </row>
    <row r="12" spans="1:15" x14ac:dyDescent="0.3">
      <c r="A12" s="631"/>
      <c r="B12" s="108"/>
      <c r="C12" s="17" t="s">
        <v>259</v>
      </c>
      <c r="D12" s="115" t="s">
        <v>260</v>
      </c>
      <c r="E12" s="115"/>
      <c r="F12" s="115"/>
      <c r="G12" s="109" t="s">
        <v>259</v>
      </c>
      <c r="H12" s="110"/>
      <c r="I12" s="106"/>
      <c r="J12" s="107"/>
      <c r="K12" s="96"/>
      <c r="L12" s="96"/>
      <c r="M12" s="97"/>
      <c r="N12" s="97"/>
      <c r="O12" s="97"/>
    </row>
    <row r="13" spans="1:15" x14ac:dyDescent="0.3">
      <c r="A13" s="631"/>
      <c r="B13" s="108"/>
      <c r="C13" s="17" t="s">
        <v>261</v>
      </c>
      <c r="D13" s="621" t="s">
        <v>262</v>
      </c>
      <c r="E13" s="622"/>
      <c r="F13" s="623"/>
      <c r="G13" s="116" t="s">
        <v>261</v>
      </c>
      <c r="H13" s="110"/>
      <c r="I13" s="106"/>
      <c r="J13" s="107"/>
      <c r="K13" s="96"/>
      <c r="L13" s="96"/>
      <c r="M13" s="97"/>
      <c r="N13" s="97"/>
      <c r="O13" s="97"/>
    </row>
    <row r="14" spans="1:15" x14ac:dyDescent="0.3">
      <c r="A14" s="631"/>
      <c r="B14" s="108"/>
      <c r="C14" s="17" t="s">
        <v>263</v>
      </c>
      <c r="D14" s="609" t="s">
        <v>264</v>
      </c>
      <c r="E14" s="610"/>
      <c r="F14" s="611"/>
      <c r="G14" s="109" t="s">
        <v>263</v>
      </c>
      <c r="H14" s="110"/>
      <c r="I14" s="106"/>
      <c r="J14" s="107"/>
      <c r="K14" s="96"/>
      <c r="L14" s="96"/>
      <c r="M14" s="97"/>
      <c r="N14" s="97"/>
      <c r="O14" s="97"/>
    </row>
    <row r="15" spans="1:15" x14ac:dyDescent="0.3">
      <c r="A15" s="631"/>
      <c r="B15" s="108"/>
      <c r="C15" s="117" t="s">
        <v>265</v>
      </c>
      <c r="D15" s="609" t="s">
        <v>266</v>
      </c>
      <c r="E15" s="610"/>
      <c r="F15" s="610"/>
      <c r="G15" s="610"/>
      <c r="H15" s="611"/>
      <c r="I15" s="106"/>
      <c r="J15" s="107"/>
      <c r="K15" s="96"/>
      <c r="L15" s="96"/>
      <c r="M15" s="97"/>
      <c r="N15" s="97"/>
      <c r="O15" s="97"/>
    </row>
    <row r="16" spans="1:15" x14ac:dyDescent="0.3">
      <c r="A16" s="118"/>
      <c r="B16" s="119"/>
      <c r="C16" s="241"/>
      <c r="D16" s="242"/>
      <c r="E16" s="364" t="s">
        <v>267</v>
      </c>
      <c r="F16" s="18" t="s">
        <v>268</v>
      </c>
      <c r="G16" s="121"/>
      <c r="H16" s="18" t="s">
        <v>269</v>
      </c>
      <c r="I16" s="106"/>
      <c r="J16" s="107"/>
      <c r="K16" s="96"/>
      <c r="L16" s="96"/>
      <c r="M16" s="97"/>
      <c r="N16" s="97"/>
      <c r="O16" s="97"/>
    </row>
    <row r="17" spans="1:15" x14ac:dyDescent="0.3">
      <c r="A17" s="118"/>
      <c r="B17" s="119"/>
      <c r="C17" s="241"/>
      <c r="D17" s="242"/>
      <c r="E17" s="17">
        <v>1</v>
      </c>
      <c r="F17" s="122" t="s">
        <v>270</v>
      </c>
      <c r="G17" s="123"/>
      <c r="H17" s="19"/>
      <c r="I17" s="106"/>
      <c r="J17" s="107"/>
      <c r="K17" s="96"/>
      <c r="L17" s="96"/>
      <c r="M17" s="97"/>
      <c r="N17" s="97"/>
      <c r="O17" s="97"/>
    </row>
    <row r="18" spans="1:15" x14ac:dyDescent="0.3">
      <c r="A18" s="118"/>
      <c r="B18" s="119"/>
      <c r="C18" s="241"/>
      <c r="D18" s="242"/>
      <c r="E18" s="17">
        <f>E17+1</f>
        <v>2</v>
      </c>
      <c r="F18" s="122" t="s">
        <v>270</v>
      </c>
      <c r="G18" s="123"/>
      <c r="H18" s="19"/>
      <c r="I18" s="106"/>
      <c r="J18" s="107"/>
      <c r="K18" s="96"/>
      <c r="L18" s="96"/>
      <c r="M18" s="97"/>
      <c r="N18" s="97"/>
      <c r="O18" s="97"/>
    </row>
    <row r="19" spans="1:15" x14ac:dyDescent="0.3">
      <c r="A19" s="118"/>
      <c r="B19" s="119"/>
      <c r="C19" s="241"/>
      <c r="D19" s="242"/>
      <c r="E19" s="17">
        <f>E18+1</f>
        <v>3</v>
      </c>
      <c r="F19" s="122" t="s">
        <v>270</v>
      </c>
      <c r="G19" s="123"/>
      <c r="H19" s="19"/>
      <c r="I19" s="106"/>
      <c r="J19" s="107"/>
      <c r="K19" s="96"/>
      <c r="L19" s="96"/>
      <c r="M19" s="97"/>
      <c r="N19" s="97"/>
      <c r="O19" s="97"/>
    </row>
    <row r="20" spans="1:15" x14ac:dyDescent="0.3">
      <c r="A20" s="118"/>
      <c r="B20" s="119"/>
      <c r="C20" s="241"/>
      <c r="D20" s="242"/>
      <c r="E20" s="17">
        <f>E19+1</f>
        <v>4</v>
      </c>
      <c r="F20" s="122" t="s">
        <v>270</v>
      </c>
      <c r="G20" s="123"/>
      <c r="H20" s="19"/>
      <c r="I20" s="106"/>
      <c r="J20" s="107"/>
      <c r="K20" s="96"/>
      <c r="L20" s="96"/>
      <c r="M20" s="97"/>
      <c r="N20" s="97"/>
      <c r="O20" s="97"/>
    </row>
    <row r="21" spans="1:15" x14ac:dyDescent="0.3">
      <c r="A21" s="118"/>
      <c r="B21" s="119"/>
      <c r="C21" s="241"/>
      <c r="D21" s="242"/>
      <c r="E21" s="125"/>
      <c r="F21" s="126" t="s">
        <v>271</v>
      </c>
      <c r="G21" s="127"/>
      <c r="H21" s="128">
        <v>0</v>
      </c>
      <c r="I21" s="106"/>
      <c r="J21" s="107"/>
      <c r="K21" s="96"/>
      <c r="L21" s="96"/>
      <c r="M21" s="97"/>
      <c r="N21" s="97"/>
      <c r="O21" s="97"/>
    </row>
    <row r="22" spans="1:15" x14ac:dyDescent="0.3">
      <c r="A22" s="118"/>
      <c r="B22" s="119"/>
      <c r="C22" s="129"/>
      <c r="D22" s="624"/>
      <c r="E22" s="625"/>
      <c r="F22" s="625"/>
      <c r="G22" s="625"/>
      <c r="H22" s="625"/>
      <c r="I22" s="130"/>
      <c r="J22" s="131"/>
      <c r="K22" s="96"/>
      <c r="L22" s="96"/>
      <c r="M22" s="97"/>
      <c r="N22" s="97"/>
      <c r="O22" s="97"/>
    </row>
    <row r="23" spans="1:15" x14ac:dyDescent="0.3">
      <c r="A23" s="118"/>
      <c r="B23" s="124"/>
      <c r="C23" s="132" t="s">
        <v>272</v>
      </c>
      <c r="D23" s="626" t="s">
        <v>273</v>
      </c>
      <c r="E23" s="627"/>
      <c r="F23" s="628"/>
      <c r="G23" s="133"/>
      <c r="H23" s="134"/>
      <c r="I23" s="133" t="s">
        <v>274</v>
      </c>
      <c r="J23" s="135"/>
      <c r="K23" s="96"/>
      <c r="L23" s="96"/>
      <c r="M23" s="97"/>
      <c r="N23" s="97"/>
      <c r="O23" s="97"/>
    </row>
    <row r="24" spans="1:15" x14ac:dyDescent="0.3">
      <c r="A24" s="118"/>
      <c r="B24" s="136">
        <v>15</v>
      </c>
      <c r="C24" s="609" t="s">
        <v>275</v>
      </c>
      <c r="D24" s="610"/>
      <c r="E24" s="610"/>
      <c r="F24" s="610"/>
      <c r="G24" s="610"/>
      <c r="H24" s="611"/>
      <c r="I24" s="133">
        <v>15</v>
      </c>
      <c r="J24" s="135"/>
      <c r="K24" s="96"/>
      <c r="L24" s="96"/>
      <c r="M24" s="97"/>
      <c r="N24" s="97"/>
      <c r="O24" s="97"/>
    </row>
    <row r="25" spans="1:15" x14ac:dyDescent="0.3">
      <c r="A25" s="613"/>
      <c r="B25" s="137">
        <v>16</v>
      </c>
      <c r="C25" s="552" t="s">
        <v>276</v>
      </c>
      <c r="D25" s="553"/>
      <c r="E25" s="553"/>
      <c r="F25" s="553"/>
      <c r="G25" s="553"/>
      <c r="H25" s="553"/>
      <c r="I25" s="138">
        <v>16</v>
      </c>
      <c r="J25" s="19"/>
      <c r="K25" s="96"/>
      <c r="L25" s="96"/>
      <c r="M25" s="97"/>
      <c r="N25" s="97"/>
      <c r="O25" s="97"/>
    </row>
    <row r="26" spans="1:15" x14ac:dyDescent="0.3">
      <c r="A26" s="613"/>
      <c r="B26" s="137">
        <v>17</v>
      </c>
      <c r="C26" s="563" t="s">
        <v>277</v>
      </c>
      <c r="D26" s="614"/>
      <c r="E26" s="614"/>
      <c r="F26" s="614"/>
      <c r="G26" s="614"/>
      <c r="H26" s="615"/>
      <c r="I26" s="138">
        <v>17</v>
      </c>
      <c r="J26" s="19"/>
      <c r="K26" s="96"/>
      <c r="L26" s="96"/>
      <c r="M26" s="97"/>
      <c r="N26" s="97"/>
      <c r="O26" s="97"/>
    </row>
    <row r="27" spans="1:15" x14ac:dyDescent="0.3">
      <c r="A27" s="613"/>
      <c r="B27" s="137">
        <v>18</v>
      </c>
      <c r="C27" s="552" t="s">
        <v>278</v>
      </c>
      <c r="D27" s="553"/>
      <c r="E27" s="553"/>
      <c r="F27" s="553"/>
      <c r="G27" s="553"/>
      <c r="H27" s="553"/>
      <c r="I27" s="138">
        <v>18</v>
      </c>
      <c r="J27" s="19"/>
      <c r="K27" s="96"/>
      <c r="L27" s="96"/>
      <c r="M27" s="97"/>
      <c r="N27" s="97"/>
      <c r="O27" s="97"/>
    </row>
    <row r="28" spans="1:15" x14ac:dyDescent="0.3">
      <c r="A28" s="613"/>
      <c r="B28" s="137">
        <v>19</v>
      </c>
      <c r="C28" s="552" t="s">
        <v>279</v>
      </c>
      <c r="D28" s="553"/>
      <c r="E28" s="553"/>
      <c r="F28" s="553"/>
      <c r="G28" s="553"/>
      <c r="H28" s="553"/>
      <c r="I28" s="138">
        <v>19</v>
      </c>
      <c r="J28" s="19"/>
      <c r="K28" s="96"/>
      <c r="L28" s="96"/>
      <c r="M28" s="97"/>
      <c r="N28" s="97"/>
      <c r="O28" s="97"/>
    </row>
    <row r="29" spans="1:15" x14ac:dyDescent="0.3">
      <c r="A29" s="613"/>
      <c r="B29" s="137">
        <v>20</v>
      </c>
      <c r="C29" s="552" t="s">
        <v>280</v>
      </c>
      <c r="D29" s="553"/>
      <c r="E29" s="553"/>
      <c r="F29" s="553"/>
      <c r="G29" s="553"/>
      <c r="H29" s="553"/>
      <c r="I29" s="138">
        <v>20</v>
      </c>
      <c r="J29" s="19"/>
      <c r="K29" s="96"/>
      <c r="L29" s="96"/>
      <c r="M29" s="97"/>
      <c r="N29" s="97"/>
      <c r="O29" s="97"/>
    </row>
    <row r="30" spans="1:15" x14ac:dyDescent="0.3">
      <c r="A30" s="613"/>
      <c r="B30" s="137">
        <v>21</v>
      </c>
      <c r="C30" s="552" t="s">
        <v>281</v>
      </c>
      <c r="D30" s="553"/>
      <c r="E30" s="553"/>
      <c r="F30" s="553"/>
      <c r="G30" s="553"/>
      <c r="H30" s="553"/>
      <c r="I30" s="138">
        <v>21</v>
      </c>
      <c r="J30" s="19"/>
      <c r="K30" s="96"/>
      <c r="L30" s="96"/>
      <c r="M30" s="97"/>
      <c r="N30" s="97"/>
      <c r="O30" s="97"/>
    </row>
    <row r="31" spans="1:15" x14ac:dyDescent="0.3">
      <c r="A31" s="613"/>
      <c r="B31" s="137">
        <v>22</v>
      </c>
      <c r="C31" s="608" t="s">
        <v>282</v>
      </c>
      <c r="D31" s="616"/>
      <c r="E31" s="616"/>
      <c r="F31" s="616"/>
      <c r="G31" s="616"/>
      <c r="H31" s="617"/>
      <c r="I31" s="139"/>
      <c r="J31" s="140"/>
      <c r="K31" s="96"/>
      <c r="L31" s="96"/>
      <c r="M31" s="97"/>
      <c r="N31" s="97"/>
      <c r="O31" s="97"/>
    </row>
    <row r="32" spans="1:15" x14ac:dyDescent="0.3">
      <c r="A32" s="613"/>
      <c r="B32" s="102"/>
      <c r="C32" s="17" t="s">
        <v>113</v>
      </c>
      <c r="D32" s="552" t="s">
        <v>283</v>
      </c>
      <c r="E32" s="612"/>
      <c r="F32" s="612"/>
      <c r="G32" s="18" t="s">
        <v>284</v>
      </c>
      <c r="H32" s="19"/>
      <c r="I32" s="559"/>
      <c r="J32" s="605"/>
      <c r="K32" s="96"/>
      <c r="L32" s="96"/>
      <c r="M32" s="97"/>
      <c r="N32" s="97"/>
      <c r="O32" s="97"/>
    </row>
    <row r="33" spans="1:15" x14ac:dyDescent="0.3">
      <c r="A33" s="613"/>
      <c r="B33" s="108"/>
      <c r="C33" s="17" t="s">
        <v>116</v>
      </c>
      <c r="D33" s="552" t="s">
        <v>285</v>
      </c>
      <c r="E33" s="612"/>
      <c r="F33" s="612"/>
      <c r="G33" s="18" t="s">
        <v>286</v>
      </c>
      <c r="H33" s="19"/>
      <c r="I33" s="606"/>
      <c r="J33" s="603"/>
      <c r="K33" s="96"/>
      <c r="L33" s="96"/>
      <c r="M33" s="97"/>
      <c r="N33" s="97"/>
      <c r="O33" s="97"/>
    </row>
    <row r="34" spans="1:15" x14ac:dyDescent="0.3">
      <c r="A34" s="613"/>
      <c r="B34" s="108"/>
      <c r="C34" s="17" t="s">
        <v>119</v>
      </c>
      <c r="D34" s="552" t="s">
        <v>287</v>
      </c>
      <c r="E34" s="612"/>
      <c r="F34" s="612"/>
      <c r="G34" s="18" t="s">
        <v>288</v>
      </c>
      <c r="H34" s="19"/>
      <c r="I34" s="606"/>
      <c r="J34" s="603"/>
      <c r="K34" s="96"/>
      <c r="L34" s="96"/>
      <c r="M34" s="97"/>
      <c r="N34" s="97"/>
      <c r="O34" s="97"/>
    </row>
    <row r="35" spans="1:15" x14ac:dyDescent="0.3">
      <c r="A35" s="613"/>
      <c r="B35" s="108"/>
      <c r="C35" s="17" t="s">
        <v>122</v>
      </c>
      <c r="D35" s="552" t="s">
        <v>289</v>
      </c>
      <c r="E35" s="612"/>
      <c r="F35" s="612"/>
      <c r="G35" s="18" t="s">
        <v>290</v>
      </c>
      <c r="H35" s="19"/>
      <c r="I35" s="606"/>
      <c r="J35" s="603"/>
      <c r="K35" s="96"/>
      <c r="L35" s="96"/>
      <c r="M35" s="97"/>
      <c r="N35" s="97"/>
      <c r="O35" s="97"/>
    </row>
    <row r="36" spans="1:15" x14ac:dyDescent="0.3">
      <c r="A36" s="613"/>
      <c r="B36" s="108"/>
      <c r="C36" s="17" t="s">
        <v>125</v>
      </c>
      <c r="D36" s="552" t="s">
        <v>291</v>
      </c>
      <c r="E36" s="612"/>
      <c r="F36" s="612"/>
      <c r="G36" s="18" t="s">
        <v>292</v>
      </c>
      <c r="H36" s="19"/>
      <c r="I36" s="606"/>
      <c r="J36" s="603"/>
      <c r="K36" s="96"/>
      <c r="L36" s="96"/>
      <c r="M36" s="97"/>
      <c r="N36" s="97"/>
      <c r="O36" s="97"/>
    </row>
    <row r="37" spans="1:15" x14ac:dyDescent="0.3">
      <c r="A37" s="613"/>
      <c r="B37" s="108"/>
      <c r="C37" s="17" t="s">
        <v>255</v>
      </c>
      <c r="D37" s="552" t="s">
        <v>293</v>
      </c>
      <c r="E37" s="612"/>
      <c r="F37" s="612"/>
      <c r="G37" s="18" t="s">
        <v>294</v>
      </c>
      <c r="H37" s="19"/>
      <c r="I37" s="606"/>
      <c r="J37" s="603"/>
      <c r="K37" s="96"/>
      <c r="L37" s="96"/>
      <c r="M37" s="97"/>
      <c r="N37" s="97"/>
      <c r="O37" s="97"/>
    </row>
    <row r="38" spans="1:15" x14ac:dyDescent="0.3">
      <c r="A38" s="613"/>
      <c r="B38" s="108"/>
      <c r="C38" s="17" t="s">
        <v>257</v>
      </c>
      <c r="D38" s="552" t="s">
        <v>295</v>
      </c>
      <c r="E38" s="612"/>
      <c r="F38" s="612"/>
      <c r="G38" s="18" t="s">
        <v>296</v>
      </c>
      <c r="H38" s="19"/>
      <c r="I38" s="606"/>
      <c r="J38" s="603"/>
      <c r="K38" s="96"/>
      <c r="L38" s="96"/>
      <c r="M38" s="97"/>
      <c r="N38" s="97"/>
      <c r="O38" s="97"/>
    </row>
    <row r="39" spans="1:15" x14ac:dyDescent="0.3">
      <c r="A39" s="613"/>
      <c r="B39" s="108"/>
      <c r="C39" s="17" t="s">
        <v>259</v>
      </c>
      <c r="D39" s="552" t="s">
        <v>297</v>
      </c>
      <c r="E39" s="612"/>
      <c r="F39" s="612"/>
      <c r="G39" s="18" t="s">
        <v>298</v>
      </c>
      <c r="H39" s="19"/>
      <c r="I39" s="606"/>
      <c r="J39" s="603"/>
      <c r="K39" s="96"/>
      <c r="L39" s="96"/>
      <c r="M39" s="97"/>
      <c r="N39" s="97"/>
      <c r="O39" s="97"/>
    </row>
    <row r="40" spans="1:15" x14ac:dyDescent="0.3">
      <c r="A40" s="613"/>
      <c r="B40" s="108"/>
      <c r="C40" s="17" t="s">
        <v>261</v>
      </c>
      <c r="D40" s="552" t="s">
        <v>299</v>
      </c>
      <c r="E40" s="612"/>
      <c r="F40" s="612"/>
      <c r="G40" s="18" t="s">
        <v>300</v>
      </c>
      <c r="H40" s="19"/>
      <c r="I40" s="606"/>
      <c r="J40" s="603"/>
      <c r="K40" s="96"/>
      <c r="L40" s="96"/>
      <c r="M40" s="97"/>
      <c r="N40" s="97"/>
      <c r="O40" s="97"/>
    </row>
    <row r="41" spans="1:15" x14ac:dyDescent="0.3">
      <c r="A41" s="613"/>
      <c r="B41" s="12"/>
      <c r="C41" s="17" t="s">
        <v>263</v>
      </c>
      <c r="D41" s="579" t="s">
        <v>301</v>
      </c>
      <c r="E41" s="579"/>
      <c r="F41" s="579"/>
      <c r="G41" s="8" t="s">
        <v>302</v>
      </c>
      <c r="H41" s="19"/>
      <c r="I41" s="561"/>
      <c r="J41" s="604"/>
      <c r="K41" s="96"/>
      <c r="L41" s="96"/>
      <c r="M41" s="97"/>
      <c r="N41" s="97"/>
      <c r="O41" s="97"/>
    </row>
    <row r="42" spans="1:15" x14ac:dyDescent="0.3">
      <c r="A42" s="613"/>
      <c r="B42" s="108"/>
      <c r="C42" s="141" t="s">
        <v>265</v>
      </c>
      <c r="D42" s="618" t="s">
        <v>303</v>
      </c>
      <c r="E42" s="619"/>
      <c r="F42" s="619"/>
      <c r="G42" s="619"/>
      <c r="H42" s="620"/>
      <c r="I42" s="142" t="s">
        <v>304</v>
      </c>
      <c r="J42" s="143"/>
      <c r="K42" s="96"/>
      <c r="L42" s="96"/>
      <c r="M42" s="97"/>
      <c r="N42" s="97"/>
      <c r="O42" s="97"/>
    </row>
    <row r="43" spans="1:15" ht="12.75" customHeight="1" x14ac:dyDescent="0.3">
      <c r="A43" s="613"/>
      <c r="B43" s="108"/>
      <c r="C43" s="17" t="s">
        <v>272</v>
      </c>
      <c r="D43" s="579" t="s">
        <v>305</v>
      </c>
      <c r="E43" s="612"/>
      <c r="F43" s="612"/>
      <c r="G43" s="8" t="s">
        <v>306</v>
      </c>
      <c r="H43" s="110" t="s">
        <v>307</v>
      </c>
      <c r="I43" s="559"/>
      <c r="J43" s="605"/>
      <c r="K43" s="96"/>
      <c r="L43" s="96"/>
      <c r="M43" s="97"/>
      <c r="N43" s="97"/>
      <c r="O43" s="97"/>
    </row>
    <row r="44" spans="1:15" x14ac:dyDescent="0.3">
      <c r="A44" s="613"/>
      <c r="B44" s="124"/>
      <c r="C44" s="144"/>
      <c r="D44" s="579" t="s">
        <v>308</v>
      </c>
      <c r="E44" s="579"/>
      <c r="F44" s="579"/>
      <c r="G44" s="8" t="s">
        <v>309</v>
      </c>
      <c r="H44" s="145"/>
      <c r="I44" s="606"/>
      <c r="J44" s="603"/>
      <c r="K44" s="96"/>
      <c r="L44" s="96"/>
      <c r="M44" s="97"/>
      <c r="N44" s="97"/>
      <c r="O44" s="97"/>
    </row>
    <row r="45" spans="1:15" x14ac:dyDescent="0.3">
      <c r="A45" s="613"/>
      <c r="B45" s="146">
        <v>23</v>
      </c>
      <c r="C45" s="575" t="s">
        <v>310</v>
      </c>
      <c r="D45" s="576"/>
      <c r="E45" s="576"/>
      <c r="F45" s="576"/>
      <c r="G45" s="576"/>
      <c r="H45" s="607"/>
      <c r="I45" s="606"/>
      <c r="J45" s="603"/>
      <c r="K45" s="96"/>
      <c r="L45" s="96"/>
      <c r="M45" s="97"/>
      <c r="N45" s="97"/>
      <c r="O45" s="97"/>
    </row>
    <row r="46" spans="1:15" x14ac:dyDescent="0.3">
      <c r="A46" s="613"/>
      <c r="B46" s="102"/>
      <c r="C46" s="17" t="s">
        <v>113</v>
      </c>
      <c r="D46" s="563" t="s">
        <v>311</v>
      </c>
      <c r="E46" s="564"/>
      <c r="F46" s="565"/>
      <c r="G46" s="18" t="s">
        <v>312</v>
      </c>
      <c r="H46" s="110"/>
      <c r="I46" s="606"/>
      <c r="J46" s="603"/>
      <c r="K46" s="96"/>
      <c r="L46" s="96"/>
      <c r="M46" s="97"/>
      <c r="N46" s="97"/>
      <c r="O46" s="97"/>
    </row>
    <row r="47" spans="1:15" x14ac:dyDescent="0.3">
      <c r="A47" s="613"/>
      <c r="B47" s="108"/>
      <c r="C47" s="17" t="s">
        <v>116</v>
      </c>
      <c r="D47" s="563" t="s">
        <v>313</v>
      </c>
      <c r="E47" s="564"/>
      <c r="F47" s="565"/>
      <c r="G47" s="18" t="s">
        <v>314</v>
      </c>
      <c r="H47" s="110"/>
      <c r="I47" s="606"/>
      <c r="J47" s="603"/>
      <c r="K47" s="96"/>
      <c r="L47" s="96"/>
      <c r="M47" s="97"/>
      <c r="N47" s="97"/>
      <c r="O47" s="97"/>
    </row>
    <row r="48" spans="1:15" x14ac:dyDescent="0.3">
      <c r="A48" s="613"/>
      <c r="B48" s="108"/>
      <c r="C48" s="17" t="s">
        <v>119</v>
      </c>
      <c r="D48" s="563" t="s">
        <v>315</v>
      </c>
      <c r="E48" s="564"/>
      <c r="F48" s="565"/>
      <c r="G48" s="18" t="s">
        <v>316</v>
      </c>
      <c r="H48" s="110"/>
      <c r="I48" s="606"/>
      <c r="J48" s="603"/>
      <c r="K48" s="96"/>
      <c r="L48" s="96"/>
      <c r="M48" s="97"/>
      <c r="N48" s="97"/>
      <c r="O48" s="97"/>
    </row>
    <row r="49" spans="1:15" x14ac:dyDescent="0.3">
      <c r="A49" s="613"/>
      <c r="B49" s="108"/>
      <c r="C49" s="17" t="s">
        <v>122</v>
      </c>
      <c r="D49" s="594" t="s">
        <v>317</v>
      </c>
      <c r="E49" s="600"/>
      <c r="F49" s="601"/>
      <c r="G49" s="18" t="s">
        <v>318</v>
      </c>
      <c r="H49" s="110"/>
      <c r="I49" s="561"/>
      <c r="J49" s="604"/>
      <c r="K49" s="96"/>
      <c r="L49" s="96"/>
      <c r="M49" s="97"/>
      <c r="N49" s="147"/>
      <c r="O49" s="97"/>
    </row>
    <row r="50" spans="1:15" x14ac:dyDescent="0.3">
      <c r="A50" s="613"/>
      <c r="B50" s="124"/>
      <c r="C50" s="141" t="s">
        <v>125</v>
      </c>
      <c r="D50" s="566" t="s">
        <v>319</v>
      </c>
      <c r="E50" s="567"/>
      <c r="F50" s="568"/>
      <c r="G50" s="99"/>
      <c r="H50" s="148"/>
      <c r="I50" s="133" t="s">
        <v>320</v>
      </c>
      <c r="J50" s="135"/>
      <c r="K50" s="96"/>
      <c r="L50" s="96"/>
      <c r="M50" s="97"/>
      <c r="N50" s="97"/>
      <c r="O50" s="97"/>
    </row>
    <row r="51" spans="1:15" x14ac:dyDescent="0.3">
      <c r="A51" s="613"/>
      <c r="B51" s="137">
        <v>24</v>
      </c>
      <c r="C51" s="552" t="s">
        <v>321</v>
      </c>
      <c r="D51" s="553"/>
      <c r="E51" s="553"/>
      <c r="F51" s="553"/>
      <c r="G51" s="553"/>
      <c r="H51" s="553"/>
      <c r="I51" s="137">
        <v>24</v>
      </c>
      <c r="J51" s="19"/>
      <c r="K51" s="96"/>
      <c r="L51" s="96"/>
      <c r="M51" s="97"/>
      <c r="N51" s="97"/>
      <c r="O51" s="97"/>
    </row>
    <row r="52" spans="1:15" x14ac:dyDescent="0.3">
      <c r="A52" s="613"/>
      <c r="B52" s="18">
        <v>25</v>
      </c>
      <c r="C52" s="552" t="s">
        <v>322</v>
      </c>
      <c r="D52" s="553"/>
      <c r="E52" s="553"/>
      <c r="F52" s="553"/>
      <c r="G52" s="553"/>
      <c r="H52" s="553"/>
      <c r="I52" s="18">
        <v>25</v>
      </c>
      <c r="J52" s="19"/>
      <c r="K52" s="96"/>
      <c r="L52" s="96"/>
      <c r="M52" s="97"/>
      <c r="N52" s="97"/>
      <c r="O52" s="97"/>
    </row>
    <row r="53" spans="1:15" x14ac:dyDescent="0.3">
      <c r="A53" s="613"/>
      <c r="B53" s="18">
        <v>26</v>
      </c>
      <c r="C53" s="552" t="s">
        <v>323</v>
      </c>
      <c r="D53" s="553"/>
      <c r="E53" s="553"/>
      <c r="F53" s="553"/>
      <c r="G53" s="553"/>
      <c r="H53" s="553"/>
      <c r="I53" s="18">
        <v>26</v>
      </c>
      <c r="J53" s="19"/>
      <c r="K53" s="96"/>
      <c r="L53" s="96"/>
      <c r="M53" s="97"/>
      <c r="N53" s="97"/>
      <c r="O53" s="97"/>
    </row>
    <row r="54" spans="1:15" x14ac:dyDescent="0.3">
      <c r="A54" s="613"/>
      <c r="B54" s="18">
        <v>27</v>
      </c>
      <c r="C54" s="552" t="s">
        <v>324</v>
      </c>
      <c r="D54" s="553"/>
      <c r="E54" s="553"/>
      <c r="F54" s="553"/>
      <c r="G54" s="553"/>
      <c r="H54" s="553"/>
      <c r="I54" s="18">
        <v>27</v>
      </c>
      <c r="J54" s="19"/>
      <c r="K54" s="96"/>
      <c r="L54" s="96"/>
      <c r="M54" s="97"/>
      <c r="N54" s="97"/>
      <c r="O54" s="97"/>
    </row>
    <row r="55" spans="1:15" x14ac:dyDescent="0.3">
      <c r="A55" s="613"/>
      <c r="B55" s="18">
        <v>28</v>
      </c>
      <c r="C55" s="563" t="s">
        <v>325</v>
      </c>
      <c r="D55" s="564"/>
      <c r="E55" s="564"/>
      <c r="F55" s="564"/>
      <c r="G55" s="564"/>
      <c r="H55" s="565"/>
      <c r="I55" s="18">
        <v>28</v>
      </c>
      <c r="J55" s="19"/>
      <c r="K55" s="96"/>
      <c r="L55" s="96"/>
      <c r="M55" s="97"/>
      <c r="N55" s="97"/>
      <c r="O55" s="97"/>
    </row>
    <row r="56" spans="1:15" x14ac:dyDescent="0.3">
      <c r="A56" s="613"/>
      <c r="B56" s="18">
        <v>29</v>
      </c>
      <c r="C56" s="552" t="s">
        <v>326</v>
      </c>
      <c r="D56" s="552"/>
      <c r="E56" s="552"/>
      <c r="F56" s="552"/>
      <c r="G56" s="552"/>
      <c r="H56" s="552"/>
      <c r="I56" s="18">
        <v>29</v>
      </c>
      <c r="J56" s="19"/>
      <c r="K56" s="96"/>
      <c r="L56" s="96"/>
      <c r="M56" s="97"/>
      <c r="N56" s="97"/>
      <c r="O56" s="97"/>
    </row>
    <row r="57" spans="1:15" x14ac:dyDescent="0.3">
      <c r="A57" s="613"/>
      <c r="B57" s="149">
        <v>30</v>
      </c>
      <c r="C57" s="609" t="s">
        <v>251</v>
      </c>
      <c r="D57" s="610"/>
      <c r="E57" s="610"/>
      <c r="F57" s="610"/>
      <c r="G57" s="610"/>
      <c r="H57" s="610"/>
      <c r="I57" s="610"/>
      <c r="J57" s="611"/>
      <c r="K57" s="96"/>
      <c r="L57" s="96"/>
      <c r="M57" s="97"/>
      <c r="N57" s="97"/>
      <c r="O57" s="97"/>
    </row>
    <row r="58" spans="1:15" x14ac:dyDescent="0.3">
      <c r="A58" s="613"/>
      <c r="B58" s="102"/>
      <c r="C58" s="17" t="s">
        <v>113</v>
      </c>
      <c r="D58" s="594" t="s">
        <v>327</v>
      </c>
      <c r="E58" s="564"/>
      <c r="F58" s="565"/>
      <c r="G58" s="18" t="s">
        <v>113</v>
      </c>
      <c r="H58" s="19"/>
      <c r="I58" s="559"/>
      <c r="J58" s="605"/>
      <c r="K58" s="96"/>
      <c r="L58" s="96"/>
      <c r="M58" s="97"/>
      <c r="N58" s="97"/>
      <c r="O58" s="97"/>
    </row>
    <row r="59" spans="1:15" x14ac:dyDescent="0.3">
      <c r="A59" s="613"/>
      <c r="B59" s="108"/>
      <c r="C59" s="17" t="s">
        <v>116</v>
      </c>
      <c r="D59" s="563" t="s">
        <v>328</v>
      </c>
      <c r="E59" s="564"/>
      <c r="F59" s="565"/>
      <c r="G59" s="18" t="s">
        <v>116</v>
      </c>
      <c r="H59" s="19"/>
      <c r="I59" s="561"/>
      <c r="J59" s="604"/>
      <c r="K59" s="96"/>
      <c r="L59" s="96"/>
      <c r="M59" s="97"/>
      <c r="N59" s="97"/>
      <c r="O59" s="97"/>
    </row>
    <row r="60" spans="1:15" x14ac:dyDescent="0.3">
      <c r="A60" s="613"/>
      <c r="B60" s="124"/>
      <c r="C60" s="141" t="s">
        <v>119</v>
      </c>
      <c r="D60" s="566" t="s">
        <v>329</v>
      </c>
      <c r="E60" s="567"/>
      <c r="F60" s="567"/>
      <c r="G60" s="567"/>
      <c r="H60" s="568"/>
      <c r="I60" s="127" t="s">
        <v>330</v>
      </c>
      <c r="J60" s="100"/>
      <c r="K60" s="96"/>
      <c r="L60" s="96"/>
      <c r="M60" s="97"/>
      <c r="N60" s="97"/>
      <c r="O60" s="97"/>
    </row>
    <row r="61" spans="1:15" x14ac:dyDescent="0.3">
      <c r="A61" s="613"/>
      <c r="B61" s="150">
        <v>31</v>
      </c>
      <c r="C61" s="608" t="s">
        <v>331</v>
      </c>
      <c r="D61" s="608"/>
      <c r="E61" s="608"/>
      <c r="F61" s="608"/>
      <c r="G61" s="608"/>
      <c r="H61" s="609"/>
      <c r="I61" s="151"/>
      <c r="J61" s="152"/>
      <c r="K61" s="96"/>
      <c r="L61" s="96"/>
      <c r="M61" s="97"/>
      <c r="N61" s="97"/>
      <c r="O61" s="97"/>
    </row>
    <row r="62" spans="1:15" x14ac:dyDescent="0.3">
      <c r="A62" s="613"/>
      <c r="B62" s="102"/>
      <c r="C62" s="17" t="s">
        <v>113</v>
      </c>
      <c r="D62" s="594" t="s">
        <v>327</v>
      </c>
      <c r="E62" s="564"/>
      <c r="F62" s="565"/>
      <c r="G62" s="18" t="s">
        <v>113</v>
      </c>
      <c r="H62" s="19"/>
      <c r="I62" s="559"/>
      <c r="J62" s="605"/>
      <c r="K62" s="96"/>
      <c r="L62" s="96"/>
      <c r="M62" s="97"/>
      <c r="N62" s="97"/>
      <c r="O62" s="97"/>
    </row>
    <row r="63" spans="1:15" x14ac:dyDescent="0.3">
      <c r="A63" s="613"/>
      <c r="B63" s="108"/>
      <c r="C63" s="17" t="s">
        <v>116</v>
      </c>
      <c r="D63" s="563" t="s">
        <v>328</v>
      </c>
      <c r="E63" s="564"/>
      <c r="F63" s="565"/>
      <c r="G63" s="18" t="s">
        <v>116</v>
      </c>
      <c r="H63" s="153"/>
      <c r="I63" s="561"/>
      <c r="J63" s="604"/>
      <c r="K63" s="96"/>
      <c r="L63" s="96"/>
      <c r="M63" s="97"/>
      <c r="N63" s="97"/>
      <c r="O63" s="97"/>
    </row>
    <row r="64" spans="1:15" x14ac:dyDescent="0.3">
      <c r="A64" s="613"/>
      <c r="B64" s="124"/>
      <c r="C64" s="141" t="s">
        <v>119</v>
      </c>
      <c r="D64" s="566" t="s">
        <v>329</v>
      </c>
      <c r="E64" s="567"/>
      <c r="F64" s="567"/>
      <c r="G64" s="567"/>
      <c r="H64" s="568"/>
      <c r="I64" s="154" t="s">
        <v>332</v>
      </c>
      <c r="J64" s="143"/>
      <c r="K64" s="96"/>
      <c r="L64" s="96"/>
      <c r="M64" s="97"/>
      <c r="N64" s="97"/>
      <c r="O64" s="97"/>
    </row>
    <row r="65" spans="1:15" x14ac:dyDescent="0.3">
      <c r="A65" s="613"/>
      <c r="B65" s="150">
        <v>32</v>
      </c>
      <c r="C65" s="608" t="s">
        <v>333</v>
      </c>
      <c r="D65" s="608"/>
      <c r="E65" s="608"/>
      <c r="F65" s="608"/>
      <c r="G65" s="608"/>
      <c r="H65" s="609"/>
      <c r="I65" s="151"/>
      <c r="J65" s="152"/>
      <c r="K65" s="96"/>
      <c r="L65" s="96"/>
      <c r="M65" s="97"/>
      <c r="N65" s="97"/>
      <c r="O65" s="97"/>
    </row>
    <row r="66" spans="1:15" x14ac:dyDescent="0.3">
      <c r="A66" s="613"/>
      <c r="B66" s="102"/>
      <c r="C66" s="17" t="s">
        <v>113</v>
      </c>
      <c r="D66" s="594" t="s">
        <v>327</v>
      </c>
      <c r="E66" s="564"/>
      <c r="F66" s="565"/>
      <c r="G66" s="18" t="s">
        <v>113</v>
      </c>
      <c r="H66" s="19"/>
      <c r="I66" s="559"/>
      <c r="J66" s="603"/>
      <c r="K66" s="96"/>
      <c r="L66" s="96"/>
      <c r="M66" s="97"/>
      <c r="N66" s="97"/>
      <c r="O66" s="97"/>
    </row>
    <row r="67" spans="1:15" x14ac:dyDescent="0.3">
      <c r="A67" s="613"/>
      <c r="B67" s="108"/>
      <c r="C67" s="17" t="s">
        <v>116</v>
      </c>
      <c r="D67" s="563" t="s">
        <v>328</v>
      </c>
      <c r="E67" s="564"/>
      <c r="F67" s="565"/>
      <c r="G67" s="18" t="s">
        <v>116</v>
      </c>
      <c r="H67" s="19"/>
      <c r="I67" s="561"/>
      <c r="J67" s="604"/>
      <c r="K67" s="96"/>
      <c r="L67" s="96"/>
      <c r="M67" s="97"/>
      <c r="N67" s="97"/>
      <c r="O67" s="97"/>
    </row>
    <row r="68" spans="1:15" x14ac:dyDescent="0.3">
      <c r="A68" s="613"/>
      <c r="B68" s="124"/>
      <c r="C68" s="141" t="s">
        <v>119</v>
      </c>
      <c r="D68" s="566" t="s">
        <v>329</v>
      </c>
      <c r="E68" s="567"/>
      <c r="F68" s="567"/>
      <c r="G68" s="567"/>
      <c r="H68" s="568"/>
      <c r="I68" s="99" t="s">
        <v>334</v>
      </c>
      <c r="J68" s="100"/>
      <c r="K68" s="96"/>
      <c r="L68" s="96"/>
      <c r="M68" s="97"/>
      <c r="N68" s="97"/>
      <c r="O68" s="97"/>
    </row>
    <row r="69" spans="1:15" x14ac:dyDescent="0.3">
      <c r="A69" s="613"/>
      <c r="B69" s="138">
        <v>33</v>
      </c>
      <c r="C69" s="575" t="s">
        <v>335</v>
      </c>
      <c r="D69" s="576"/>
      <c r="E69" s="576"/>
      <c r="F69" s="576"/>
      <c r="G69" s="576"/>
      <c r="H69" s="576"/>
      <c r="I69" s="138">
        <v>33</v>
      </c>
      <c r="J69" s="19"/>
      <c r="K69" s="96"/>
      <c r="L69" s="96"/>
      <c r="M69" s="97"/>
      <c r="N69" s="97"/>
      <c r="O69" s="97"/>
    </row>
    <row r="70" spans="1:15" x14ac:dyDescent="0.3">
      <c r="A70" s="613"/>
      <c r="B70" s="155">
        <v>34</v>
      </c>
      <c r="C70" s="575" t="s">
        <v>336</v>
      </c>
      <c r="D70" s="576"/>
      <c r="E70" s="576"/>
      <c r="F70" s="576"/>
      <c r="G70" s="576"/>
      <c r="H70" s="576"/>
      <c r="I70" s="155">
        <v>34</v>
      </c>
      <c r="J70" s="19"/>
      <c r="K70" s="96"/>
      <c r="L70" s="96"/>
      <c r="M70" s="97"/>
      <c r="N70" s="97"/>
      <c r="O70" s="97"/>
    </row>
    <row r="71" spans="1:15" x14ac:dyDescent="0.3">
      <c r="A71" s="613"/>
      <c r="B71" s="155">
        <v>35</v>
      </c>
      <c r="C71" s="575" t="s">
        <v>337</v>
      </c>
      <c r="D71" s="576"/>
      <c r="E71" s="576"/>
      <c r="F71" s="576"/>
      <c r="G71" s="576"/>
      <c r="H71" s="576"/>
      <c r="I71" s="155">
        <v>35</v>
      </c>
      <c r="J71" s="19"/>
      <c r="K71" s="96"/>
      <c r="L71" s="96"/>
      <c r="M71" s="97"/>
      <c r="N71" s="97"/>
      <c r="O71" s="97"/>
    </row>
    <row r="72" spans="1:15" x14ac:dyDescent="0.3">
      <c r="A72" s="613"/>
      <c r="B72" s="155">
        <v>36</v>
      </c>
      <c r="C72" s="575" t="s">
        <v>338</v>
      </c>
      <c r="D72" s="576"/>
      <c r="E72" s="576"/>
      <c r="F72" s="576"/>
      <c r="G72" s="576"/>
      <c r="H72" s="576"/>
      <c r="I72" s="155">
        <v>36</v>
      </c>
      <c r="J72" s="19"/>
      <c r="K72" s="96"/>
      <c r="L72" s="96"/>
      <c r="M72" s="97"/>
      <c r="N72" s="97"/>
      <c r="O72" s="97"/>
    </row>
    <row r="73" spans="1:15" x14ac:dyDescent="0.3">
      <c r="A73" s="613"/>
      <c r="B73" s="155">
        <v>37</v>
      </c>
      <c r="C73" s="575" t="s">
        <v>339</v>
      </c>
      <c r="D73" s="576"/>
      <c r="E73" s="576"/>
      <c r="F73" s="576"/>
      <c r="G73" s="576"/>
      <c r="H73" s="576"/>
      <c r="I73" s="155">
        <v>37</v>
      </c>
      <c r="J73" s="19"/>
      <c r="K73" s="96"/>
      <c r="L73" s="96"/>
      <c r="M73" s="97"/>
      <c r="N73" s="97"/>
      <c r="O73" s="97"/>
    </row>
    <row r="74" spans="1:15" x14ac:dyDescent="0.3">
      <c r="A74" s="613"/>
      <c r="B74" s="155">
        <v>38</v>
      </c>
      <c r="C74" s="575" t="s">
        <v>340</v>
      </c>
      <c r="D74" s="576"/>
      <c r="E74" s="576"/>
      <c r="F74" s="576"/>
      <c r="G74" s="576"/>
      <c r="H74" s="576"/>
      <c r="I74" s="155">
        <v>38</v>
      </c>
      <c r="J74" s="19"/>
      <c r="K74" s="96"/>
      <c r="L74" s="96"/>
      <c r="M74" s="97"/>
      <c r="N74" s="97"/>
      <c r="O74" s="97"/>
    </row>
    <row r="75" spans="1:15" x14ac:dyDescent="0.3">
      <c r="A75" s="613"/>
      <c r="B75" s="155">
        <v>39</v>
      </c>
      <c r="C75" s="575" t="s">
        <v>341</v>
      </c>
      <c r="D75" s="576"/>
      <c r="E75" s="576"/>
      <c r="F75" s="576"/>
      <c r="G75" s="576"/>
      <c r="H75" s="576"/>
      <c r="I75" s="155">
        <v>39</v>
      </c>
      <c r="J75" s="19"/>
      <c r="K75" s="96"/>
      <c r="L75" s="96"/>
      <c r="M75" s="97"/>
      <c r="N75" s="97"/>
      <c r="O75" s="97"/>
    </row>
    <row r="76" spans="1:15" x14ac:dyDescent="0.3">
      <c r="A76" s="613"/>
      <c r="B76" s="155">
        <v>40</v>
      </c>
      <c r="C76" s="575" t="s">
        <v>342</v>
      </c>
      <c r="D76" s="576"/>
      <c r="E76" s="576"/>
      <c r="F76" s="576"/>
      <c r="G76" s="576"/>
      <c r="H76" s="576"/>
      <c r="I76" s="155">
        <v>40</v>
      </c>
      <c r="J76" s="19"/>
      <c r="K76" s="96"/>
      <c r="L76" s="96"/>
      <c r="M76" s="97"/>
      <c r="N76" s="97"/>
      <c r="O76" s="97"/>
    </row>
    <row r="77" spans="1:15" x14ac:dyDescent="0.3">
      <c r="A77" s="613"/>
      <c r="B77" s="155">
        <v>41</v>
      </c>
      <c r="C77" s="575" t="s">
        <v>343</v>
      </c>
      <c r="D77" s="576"/>
      <c r="E77" s="576"/>
      <c r="F77" s="576"/>
      <c r="G77" s="576"/>
      <c r="H77" s="576"/>
      <c r="I77" s="155">
        <v>41</v>
      </c>
      <c r="J77" s="19"/>
      <c r="K77" s="96"/>
      <c r="L77" s="96"/>
      <c r="M77" s="97"/>
      <c r="N77" s="97"/>
      <c r="O77" s="97"/>
    </row>
    <row r="78" spans="1:15" x14ac:dyDescent="0.3">
      <c r="A78" s="613"/>
      <c r="B78" s="155">
        <v>42</v>
      </c>
      <c r="C78" s="575" t="s">
        <v>344</v>
      </c>
      <c r="D78" s="576"/>
      <c r="E78" s="576"/>
      <c r="F78" s="576"/>
      <c r="G78" s="576"/>
      <c r="H78" s="576"/>
      <c r="I78" s="155">
        <v>42</v>
      </c>
      <c r="J78" s="19"/>
      <c r="K78" s="96"/>
      <c r="L78" s="96"/>
      <c r="M78" s="97"/>
      <c r="N78" s="97"/>
      <c r="O78" s="97"/>
    </row>
    <row r="79" spans="1:15" x14ac:dyDescent="0.3">
      <c r="A79" s="613"/>
      <c r="B79" s="155">
        <v>43</v>
      </c>
      <c r="C79" s="575" t="s">
        <v>345</v>
      </c>
      <c r="D79" s="576"/>
      <c r="E79" s="576"/>
      <c r="F79" s="576"/>
      <c r="G79" s="576"/>
      <c r="H79" s="576"/>
      <c r="I79" s="155">
        <v>43</v>
      </c>
      <c r="J79" s="19"/>
      <c r="K79" s="96"/>
      <c r="L79" s="96"/>
      <c r="M79" s="97"/>
      <c r="N79" s="97"/>
      <c r="O79" s="97"/>
    </row>
    <row r="80" spans="1:15" x14ac:dyDescent="0.3">
      <c r="A80" s="613"/>
      <c r="B80" s="149">
        <v>44</v>
      </c>
      <c r="C80" s="594" t="s">
        <v>346</v>
      </c>
      <c r="D80" s="600"/>
      <c r="E80" s="600"/>
      <c r="F80" s="600"/>
      <c r="G80" s="600"/>
      <c r="H80" s="601"/>
      <c r="I80" s="602"/>
      <c r="J80" s="602"/>
      <c r="K80" s="96"/>
      <c r="L80" s="96"/>
      <c r="M80" s="97"/>
      <c r="N80" s="97"/>
      <c r="O80" s="97"/>
    </row>
    <row r="81" spans="1:15" x14ac:dyDescent="0.3">
      <c r="A81" s="613"/>
      <c r="B81" s="102"/>
      <c r="C81" s="17" t="s">
        <v>113</v>
      </c>
      <c r="D81" s="563" t="s">
        <v>347</v>
      </c>
      <c r="E81" s="564"/>
      <c r="F81" s="565"/>
      <c r="G81" s="18" t="s">
        <v>348</v>
      </c>
      <c r="H81" s="19"/>
      <c r="I81" s="602"/>
      <c r="J81" s="602"/>
      <c r="K81" s="96"/>
      <c r="L81" s="96"/>
      <c r="M81" s="97"/>
      <c r="N81" s="97"/>
      <c r="O81" s="97"/>
    </row>
    <row r="82" spans="1:15" x14ac:dyDescent="0.3">
      <c r="A82" s="613"/>
      <c r="B82" s="108"/>
      <c r="C82" s="17" t="s">
        <v>116</v>
      </c>
      <c r="D82" s="575" t="s">
        <v>349</v>
      </c>
      <c r="E82" s="576"/>
      <c r="F82" s="576"/>
      <c r="G82" s="18" t="s">
        <v>350</v>
      </c>
      <c r="H82" s="19"/>
      <c r="I82" s="602"/>
      <c r="J82" s="602"/>
      <c r="K82" s="96"/>
      <c r="L82" s="96"/>
      <c r="M82" s="97"/>
      <c r="N82" s="97"/>
      <c r="O82" s="97"/>
    </row>
    <row r="83" spans="1:15" x14ac:dyDescent="0.3">
      <c r="A83" s="613"/>
      <c r="B83" s="108"/>
      <c r="C83" s="17" t="s">
        <v>119</v>
      </c>
      <c r="D83" s="552" t="s">
        <v>351</v>
      </c>
      <c r="E83" s="553"/>
      <c r="F83" s="553"/>
      <c r="G83" s="18" t="s">
        <v>352</v>
      </c>
      <c r="H83" s="19"/>
      <c r="I83" s="602"/>
      <c r="J83" s="602"/>
      <c r="K83" s="96"/>
      <c r="L83" s="96"/>
      <c r="M83" s="97"/>
      <c r="N83" s="97"/>
      <c r="O83" s="97"/>
    </row>
    <row r="84" spans="1:15" x14ac:dyDescent="0.3">
      <c r="A84" s="613"/>
      <c r="B84" s="108"/>
      <c r="C84" s="17" t="s">
        <v>122</v>
      </c>
      <c r="D84" s="552" t="s">
        <v>353</v>
      </c>
      <c r="E84" s="553"/>
      <c r="F84" s="553"/>
      <c r="G84" s="18" t="s">
        <v>354</v>
      </c>
      <c r="H84" s="19"/>
      <c r="I84" s="602"/>
      <c r="J84" s="602"/>
      <c r="K84" s="96"/>
      <c r="L84" s="96"/>
      <c r="M84" s="97"/>
      <c r="N84" s="97"/>
      <c r="O84" s="97"/>
    </row>
    <row r="85" spans="1:15" x14ac:dyDescent="0.3">
      <c r="A85" s="613"/>
      <c r="B85" s="108"/>
      <c r="C85" s="17" t="s">
        <v>125</v>
      </c>
      <c r="D85" s="563" t="s">
        <v>355</v>
      </c>
      <c r="E85" s="564"/>
      <c r="F85" s="565"/>
      <c r="G85" s="17" t="s">
        <v>356</v>
      </c>
      <c r="H85" s="19"/>
      <c r="I85" s="602"/>
      <c r="J85" s="602"/>
      <c r="K85" s="96"/>
      <c r="L85" s="96"/>
      <c r="M85" s="97"/>
      <c r="N85" s="97"/>
      <c r="O85" s="97"/>
    </row>
    <row r="86" spans="1:15" x14ac:dyDescent="0.3">
      <c r="A86" s="613"/>
      <c r="B86" s="108"/>
      <c r="C86" s="17" t="s">
        <v>255</v>
      </c>
      <c r="D86" s="563" t="s">
        <v>357</v>
      </c>
      <c r="E86" s="564"/>
      <c r="F86" s="565"/>
      <c r="G86" s="17" t="s">
        <v>358</v>
      </c>
      <c r="H86" s="19"/>
      <c r="I86" s="602"/>
      <c r="J86" s="602"/>
      <c r="K86" s="96"/>
      <c r="L86" s="96"/>
      <c r="M86" s="97"/>
      <c r="N86" s="97"/>
      <c r="O86" s="97"/>
    </row>
    <row r="87" spans="1:15" x14ac:dyDescent="0.3">
      <c r="A87" s="613"/>
      <c r="B87" s="108"/>
      <c r="C87" s="17" t="s">
        <v>257</v>
      </c>
      <c r="D87" s="563" t="s">
        <v>359</v>
      </c>
      <c r="E87" s="564"/>
      <c r="F87" s="565"/>
      <c r="G87" s="17" t="s">
        <v>360</v>
      </c>
      <c r="H87" s="19"/>
      <c r="I87" s="602"/>
      <c r="J87" s="602"/>
      <c r="K87" s="96"/>
      <c r="L87" s="96"/>
      <c r="M87" s="97"/>
      <c r="N87" s="97"/>
      <c r="O87" s="97"/>
    </row>
    <row r="88" spans="1:15" x14ac:dyDescent="0.3">
      <c r="A88" s="613"/>
      <c r="B88" s="108"/>
      <c r="C88" s="17" t="s">
        <v>259</v>
      </c>
      <c r="D88" s="563" t="s">
        <v>361</v>
      </c>
      <c r="E88" s="564"/>
      <c r="F88" s="565"/>
      <c r="G88" s="17" t="s">
        <v>362</v>
      </c>
      <c r="H88" s="19"/>
      <c r="I88" s="602"/>
      <c r="J88" s="602"/>
      <c r="K88" s="96"/>
      <c r="L88" s="96"/>
      <c r="M88" s="97"/>
      <c r="N88" s="97"/>
      <c r="O88" s="97"/>
    </row>
    <row r="89" spans="1:15" x14ac:dyDescent="0.3">
      <c r="A89" s="613"/>
      <c r="B89" s="108"/>
      <c r="C89" s="17" t="s">
        <v>261</v>
      </c>
      <c r="D89" s="594" t="s">
        <v>363</v>
      </c>
      <c r="E89" s="595"/>
      <c r="F89" s="596"/>
      <c r="G89" s="17" t="s">
        <v>364</v>
      </c>
      <c r="H89" s="19"/>
      <c r="I89" s="602"/>
      <c r="J89" s="602"/>
      <c r="K89" s="96"/>
      <c r="L89" s="96"/>
      <c r="M89" s="97"/>
      <c r="N89" s="97"/>
      <c r="O89" s="97"/>
    </row>
    <row r="90" spans="1:15" x14ac:dyDescent="0.3">
      <c r="A90" s="613"/>
      <c r="B90" s="124"/>
      <c r="C90" s="156" t="s">
        <v>263</v>
      </c>
      <c r="D90" s="597" t="s">
        <v>365</v>
      </c>
      <c r="E90" s="598"/>
      <c r="F90" s="598"/>
      <c r="G90" s="598"/>
      <c r="H90" s="599"/>
      <c r="I90" s="99" t="s">
        <v>366</v>
      </c>
      <c r="J90" s="100"/>
      <c r="K90" s="96"/>
      <c r="L90" s="96"/>
      <c r="M90" s="97"/>
      <c r="N90" s="97"/>
      <c r="O90" s="97"/>
    </row>
    <row r="91" spans="1:15" x14ac:dyDescent="0.3">
      <c r="A91" s="157"/>
      <c r="B91" s="138">
        <v>45</v>
      </c>
      <c r="C91" s="552" t="s">
        <v>367</v>
      </c>
      <c r="D91" s="553"/>
      <c r="E91" s="553"/>
      <c r="F91" s="553"/>
      <c r="G91" s="553"/>
      <c r="H91" s="553"/>
      <c r="I91" s="155">
        <v>45</v>
      </c>
      <c r="J91" s="19"/>
      <c r="K91" s="96"/>
      <c r="L91" s="96"/>
      <c r="M91" s="97"/>
      <c r="N91" s="97"/>
      <c r="O91" s="97"/>
    </row>
    <row r="92" spans="1:15" x14ac:dyDescent="0.3">
      <c r="A92" s="157"/>
      <c r="B92" s="158">
        <v>46</v>
      </c>
      <c r="C92" s="552" t="s">
        <v>368</v>
      </c>
      <c r="D92" s="553"/>
      <c r="E92" s="553"/>
      <c r="F92" s="553"/>
      <c r="G92" s="553"/>
      <c r="H92" s="553"/>
      <c r="I92" s="155"/>
      <c r="J92" s="159"/>
      <c r="K92" s="96"/>
      <c r="L92" s="96"/>
      <c r="M92" s="97"/>
      <c r="N92" s="97"/>
      <c r="O92" s="97"/>
    </row>
    <row r="93" spans="1:15" x14ac:dyDescent="0.3">
      <c r="A93" s="157"/>
      <c r="B93" s="102"/>
      <c r="C93" s="160"/>
      <c r="D93" s="161"/>
      <c r="E93" s="365" t="s">
        <v>267</v>
      </c>
      <c r="F93" s="137" t="s">
        <v>268</v>
      </c>
      <c r="G93" s="121"/>
      <c r="H93" s="18" t="s">
        <v>269</v>
      </c>
      <c r="I93" s="243"/>
      <c r="J93" s="162"/>
      <c r="K93" s="96"/>
      <c r="L93" s="96"/>
      <c r="M93" s="97"/>
      <c r="N93" s="97"/>
      <c r="O93" s="97"/>
    </row>
    <row r="94" spans="1:15" x14ac:dyDescent="0.3">
      <c r="A94" s="157"/>
      <c r="B94" s="108"/>
      <c r="C94" s="163"/>
      <c r="D94" s="159"/>
      <c r="E94" s="144">
        <v>1</v>
      </c>
      <c r="F94" s="122" t="s">
        <v>270</v>
      </c>
      <c r="G94" s="123"/>
      <c r="H94" s="19"/>
      <c r="I94" s="247"/>
      <c r="J94" s="245"/>
      <c r="K94" s="96"/>
      <c r="L94" s="96"/>
      <c r="M94" s="97"/>
      <c r="N94" s="97"/>
      <c r="O94" s="97"/>
    </row>
    <row r="95" spans="1:15" x14ac:dyDescent="0.3">
      <c r="A95" s="157"/>
      <c r="B95" s="108"/>
      <c r="C95" s="163"/>
      <c r="D95" s="159"/>
      <c r="E95" s="144">
        <f>E94+1</f>
        <v>2</v>
      </c>
      <c r="F95" s="122" t="s">
        <v>270</v>
      </c>
      <c r="G95" s="123"/>
      <c r="H95" s="19"/>
      <c r="I95" s="247"/>
      <c r="J95" s="245"/>
      <c r="K95" s="96"/>
      <c r="L95" s="96"/>
      <c r="M95" s="97"/>
      <c r="N95" s="97"/>
      <c r="O95" s="97"/>
    </row>
    <row r="96" spans="1:15" x14ac:dyDescent="0.3">
      <c r="A96" s="157"/>
      <c r="B96" s="108"/>
      <c r="C96" s="163"/>
      <c r="D96" s="159"/>
      <c r="E96" s="144">
        <f>E95+1</f>
        <v>3</v>
      </c>
      <c r="F96" s="122" t="s">
        <v>270</v>
      </c>
      <c r="G96" s="123"/>
      <c r="H96" s="19"/>
      <c r="I96" s="247"/>
      <c r="J96" s="245"/>
      <c r="K96" s="96"/>
      <c r="L96" s="96"/>
      <c r="M96" s="97"/>
      <c r="N96" s="97"/>
      <c r="O96" s="97"/>
    </row>
    <row r="97" spans="1:15" x14ac:dyDescent="0.3">
      <c r="A97" s="157"/>
      <c r="B97" s="108"/>
      <c r="C97" s="163"/>
      <c r="D97" s="159"/>
      <c r="E97" s="144">
        <f>E96+1</f>
        <v>4</v>
      </c>
      <c r="F97" s="122" t="s">
        <v>270</v>
      </c>
      <c r="G97" s="123"/>
      <c r="H97" s="19"/>
      <c r="I97" s="244"/>
      <c r="J97" s="246"/>
      <c r="K97" s="96"/>
      <c r="L97" s="96"/>
      <c r="M97" s="97"/>
      <c r="N97" s="97"/>
      <c r="O97" s="97"/>
    </row>
    <row r="98" spans="1:15" x14ac:dyDescent="0.3">
      <c r="A98" s="157"/>
      <c r="B98" s="108"/>
      <c r="C98" s="163"/>
      <c r="D98" s="159"/>
      <c r="E98" s="125"/>
      <c r="F98" s="164" t="s">
        <v>370</v>
      </c>
      <c r="G98" s="165"/>
      <c r="H98" s="164"/>
      <c r="I98" s="99">
        <v>46</v>
      </c>
      <c r="J98" s="11"/>
      <c r="K98" s="96"/>
      <c r="L98" s="96"/>
      <c r="M98" s="97"/>
      <c r="N98" s="97"/>
      <c r="O98" s="97"/>
    </row>
    <row r="99" spans="1:15" x14ac:dyDescent="0.3">
      <c r="A99" s="166"/>
      <c r="B99" s="167"/>
      <c r="C99" s="163"/>
      <c r="D99" s="159"/>
      <c r="E99" s="586"/>
      <c r="F99" s="586"/>
      <c r="G99" s="586"/>
      <c r="H99" s="587"/>
      <c r="I99" s="168"/>
      <c r="J99" s="169"/>
      <c r="K99" s="96"/>
      <c r="L99" s="96"/>
      <c r="M99" s="97"/>
      <c r="N99" s="97"/>
      <c r="O99" s="97"/>
    </row>
    <row r="100" spans="1:15" ht="24" customHeight="1" x14ac:dyDescent="0.3">
      <c r="A100" s="170"/>
      <c r="B100" s="146">
        <v>47</v>
      </c>
      <c r="C100" s="588" t="s">
        <v>371</v>
      </c>
      <c r="D100" s="589"/>
      <c r="E100" s="589"/>
      <c r="F100" s="589"/>
      <c r="G100" s="590"/>
      <c r="H100" s="589"/>
      <c r="I100" s="171"/>
      <c r="J100" s="172"/>
      <c r="K100" s="96"/>
      <c r="L100" s="96"/>
      <c r="M100" s="97"/>
      <c r="N100" s="97"/>
      <c r="O100" s="97"/>
    </row>
    <row r="101" spans="1:15" x14ac:dyDescent="0.3">
      <c r="A101" s="173"/>
      <c r="B101" s="120" t="s">
        <v>113</v>
      </c>
      <c r="C101" s="174"/>
      <c r="D101" s="591" t="s">
        <v>369</v>
      </c>
      <c r="E101" s="592"/>
      <c r="F101" s="175" t="s">
        <v>372</v>
      </c>
      <c r="G101" s="149"/>
      <c r="H101" s="111" t="s">
        <v>269</v>
      </c>
      <c r="I101" s="171"/>
      <c r="J101" s="172"/>
      <c r="K101" s="96"/>
      <c r="L101" s="96"/>
      <c r="M101" s="97"/>
      <c r="N101" s="97"/>
      <c r="O101" s="97"/>
    </row>
    <row r="102" spans="1:15" x14ac:dyDescent="0.3">
      <c r="A102" s="173"/>
      <c r="B102" s="119"/>
      <c r="C102" s="176"/>
      <c r="D102" s="593">
        <v>1</v>
      </c>
      <c r="E102" s="582"/>
      <c r="F102" s="177" t="s">
        <v>270</v>
      </c>
      <c r="G102" s="150"/>
      <c r="H102" s="178"/>
      <c r="I102" s="179"/>
      <c r="J102" s="180"/>
      <c r="K102" s="96"/>
      <c r="L102" s="96"/>
      <c r="M102" s="97"/>
      <c r="N102" s="97"/>
      <c r="O102" s="97"/>
    </row>
    <row r="103" spans="1:15" x14ac:dyDescent="0.3">
      <c r="A103" s="173"/>
      <c r="B103" s="119"/>
      <c r="C103" s="176"/>
      <c r="D103" s="581">
        <f t="shared" ref="D103:D108" si="0">D102+1</f>
        <v>2</v>
      </c>
      <c r="E103" s="582"/>
      <c r="F103" s="177" t="s">
        <v>270</v>
      </c>
      <c r="G103" s="150"/>
      <c r="H103" s="178"/>
      <c r="I103" s="179"/>
      <c r="J103" s="180"/>
      <c r="K103" s="96"/>
      <c r="L103" s="96"/>
      <c r="M103" s="97"/>
      <c r="N103" s="97"/>
      <c r="O103" s="97"/>
    </row>
    <row r="104" spans="1:15" x14ac:dyDescent="0.3">
      <c r="A104" s="173"/>
      <c r="B104" s="119"/>
      <c r="C104" s="176"/>
      <c r="D104" s="581">
        <f t="shared" si="0"/>
        <v>3</v>
      </c>
      <c r="E104" s="582"/>
      <c r="F104" s="177" t="s">
        <v>270</v>
      </c>
      <c r="G104" s="150"/>
      <c r="H104" s="178"/>
      <c r="I104" s="179"/>
      <c r="J104" s="180"/>
      <c r="K104" s="96"/>
      <c r="L104" s="96"/>
      <c r="M104" s="97"/>
      <c r="N104" s="97"/>
      <c r="O104" s="97"/>
    </row>
    <row r="105" spans="1:15" x14ac:dyDescent="0.3">
      <c r="A105" s="173"/>
      <c r="B105" s="119"/>
      <c r="C105" s="176"/>
      <c r="D105" s="581">
        <f t="shared" si="0"/>
        <v>4</v>
      </c>
      <c r="E105" s="582"/>
      <c r="F105" s="177" t="s">
        <v>270</v>
      </c>
      <c r="G105" s="150"/>
      <c r="H105" s="178"/>
      <c r="I105" s="179"/>
      <c r="J105" s="180"/>
      <c r="K105" s="96"/>
      <c r="L105" s="96"/>
      <c r="M105" s="97"/>
      <c r="N105" s="97"/>
      <c r="O105" s="97"/>
    </row>
    <row r="106" spans="1:15" x14ac:dyDescent="0.3">
      <c r="A106" s="173"/>
      <c r="B106" s="119"/>
      <c r="C106" s="176"/>
      <c r="D106" s="581">
        <f t="shared" si="0"/>
        <v>5</v>
      </c>
      <c r="E106" s="582"/>
      <c r="F106" s="177" t="s">
        <v>270</v>
      </c>
      <c r="G106" s="150"/>
      <c r="H106" s="178"/>
      <c r="I106" s="179"/>
      <c r="J106" s="180"/>
      <c r="K106" s="96"/>
      <c r="L106" s="96"/>
      <c r="M106" s="97"/>
      <c r="N106" s="97"/>
      <c r="O106" s="97"/>
    </row>
    <row r="107" spans="1:15" x14ac:dyDescent="0.3">
      <c r="A107" s="173"/>
      <c r="B107" s="119"/>
      <c r="C107" s="176"/>
      <c r="D107" s="581">
        <f t="shared" si="0"/>
        <v>6</v>
      </c>
      <c r="E107" s="582"/>
      <c r="F107" s="177" t="s">
        <v>270</v>
      </c>
      <c r="G107" s="150"/>
      <c r="H107" s="178"/>
      <c r="I107" s="179"/>
      <c r="J107" s="180"/>
      <c r="K107" s="96"/>
      <c r="L107" s="96"/>
      <c r="M107" s="97"/>
      <c r="N107" s="97"/>
      <c r="O107" s="97"/>
    </row>
    <row r="108" spans="1:15" x14ac:dyDescent="0.3">
      <c r="A108" s="173"/>
      <c r="B108" s="119"/>
      <c r="C108" s="176"/>
      <c r="D108" s="581">
        <f t="shared" si="0"/>
        <v>7</v>
      </c>
      <c r="E108" s="582"/>
      <c r="F108" s="177" t="s">
        <v>270</v>
      </c>
      <c r="G108" s="138"/>
      <c r="H108" s="178"/>
      <c r="I108" s="179"/>
      <c r="J108" s="180"/>
      <c r="K108" s="96"/>
      <c r="L108" s="96"/>
      <c r="M108" s="97"/>
      <c r="N108" s="97"/>
      <c r="O108" s="97"/>
    </row>
    <row r="109" spans="1:15" x14ac:dyDescent="0.3">
      <c r="A109" s="173"/>
      <c r="B109" s="119"/>
      <c r="C109" s="176"/>
      <c r="D109" s="583"/>
      <c r="E109" s="584"/>
      <c r="F109" s="584"/>
      <c r="G109" s="584"/>
      <c r="H109" s="585"/>
      <c r="I109" s="179"/>
      <c r="J109" s="180"/>
      <c r="K109" s="96"/>
      <c r="L109" s="96"/>
      <c r="M109" s="97"/>
      <c r="N109" s="97"/>
      <c r="O109" s="97"/>
    </row>
    <row r="110" spans="1:15" x14ac:dyDescent="0.3">
      <c r="A110" s="173"/>
      <c r="B110" s="14" t="s">
        <v>116</v>
      </c>
      <c r="C110" s="579" t="s">
        <v>373</v>
      </c>
      <c r="D110" s="579"/>
      <c r="E110" s="579"/>
      <c r="F110" s="579"/>
      <c r="G110" s="579"/>
      <c r="H110" s="579"/>
      <c r="I110" s="579"/>
      <c r="J110" s="579"/>
      <c r="K110" s="96"/>
      <c r="L110" s="96"/>
      <c r="M110" s="97"/>
      <c r="N110" s="97"/>
      <c r="O110" s="97"/>
    </row>
    <row r="111" spans="1:15" ht="110.25" x14ac:dyDescent="0.3">
      <c r="A111" s="173"/>
      <c r="B111" s="181"/>
      <c r="C111" s="7" t="s">
        <v>369</v>
      </c>
      <c r="D111" s="580" t="s">
        <v>374</v>
      </c>
      <c r="E111" s="580"/>
      <c r="F111" s="248" t="s">
        <v>440</v>
      </c>
      <c r="G111" s="248" t="s">
        <v>375</v>
      </c>
      <c r="H111" s="248" t="s">
        <v>439</v>
      </c>
      <c r="I111" s="248" t="s">
        <v>376</v>
      </c>
      <c r="J111" s="248" t="s">
        <v>441</v>
      </c>
      <c r="K111" s="248" t="s">
        <v>377</v>
      </c>
      <c r="L111" s="248" t="s">
        <v>378</v>
      </c>
      <c r="M111" s="248" t="s">
        <v>379</v>
      </c>
      <c r="N111" s="248" t="s">
        <v>380</v>
      </c>
      <c r="O111" s="28" t="s">
        <v>269</v>
      </c>
    </row>
    <row r="112" spans="1:15" x14ac:dyDescent="0.3">
      <c r="A112" s="173"/>
      <c r="B112" s="181"/>
      <c r="C112" s="17">
        <v>1</v>
      </c>
      <c r="D112" s="523"/>
      <c r="E112" s="525"/>
      <c r="F112" s="122"/>
      <c r="G112" s="122"/>
      <c r="H112" s="122"/>
      <c r="I112" s="122"/>
      <c r="J112" s="122"/>
      <c r="K112" s="122" t="s">
        <v>381</v>
      </c>
      <c r="L112" s="122" t="s">
        <v>381</v>
      </c>
      <c r="M112" s="182"/>
      <c r="N112" s="183"/>
      <c r="O112" s="19"/>
    </row>
    <row r="113" spans="1:23" x14ac:dyDescent="0.3">
      <c r="A113" s="173"/>
      <c r="B113" s="181"/>
      <c r="C113" s="17">
        <f>C112+1</f>
        <v>2</v>
      </c>
      <c r="D113" s="523"/>
      <c r="E113" s="525"/>
      <c r="F113" s="122"/>
      <c r="G113" s="122"/>
      <c r="H113" s="122"/>
      <c r="I113" s="122"/>
      <c r="J113" s="122"/>
      <c r="K113" s="122" t="s">
        <v>381</v>
      </c>
      <c r="L113" s="122" t="s">
        <v>381</v>
      </c>
      <c r="M113" s="182"/>
      <c r="N113" s="183"/>
      <c r="O113" s="19"/>
    </row>
    <row r="114" spans="1:23" x14ac:dyDescent="0.3">
      <c r="A114" s="173"/>
      <c r="B114" s="181"/>
      <c r="C114" s="17">
        <f>C113+1</f>
        <v>3</v>
      </c>
      <c r="D114" s="523"/>
      <c r="E114" s="525"/>
      <c r="F114" s="122"/>
      <c r="G114" s="122"/>
      <c r="H114" s="122"/>
      <c r="I114" s="122"/>
      <c r="J114" s="122"/>
      <c r="K114" s="122" t="s">
        <v>381</v>
      </c>
      <c r="L114" s="122" t="s">
        <v>381</v>
      </c>
      <c r="M114" s="182"/>
      <c r="N114" s="183"/>
      <c r="O114" s="19"/>
    </row>
    <row r="115" spans="1:23" x14ac:dyDescent="0.3">
      <c r="A115" s="173"/>
      <c r="B115" s="181"/>
      <c r="C115" s="17">
        <f>C114+1</f>
        <v>4</v>
      </c>
      <c r="D115" s="523"/>
      <c r="E115" s="525"/>
      <c r="F115" s="122"/>
      <c r="G115" s="122"/>
      <c r="H115" s="122"/>
      <c r="I115" s="122"/>
      <c r="J115" s="122"/>
      <c r="K115" s="122" t="s">
        <v>381</v>
      </c>
      <c r="L115" s="122" t="s">
        <v>381</v>
      </c>
      <c r="M115" s="182"/>
      <c r="N115" s="183"/>
      <c r="O115" s="19"/>
    </row>
    <row r="116" spans="1:23" x14ac:dyDescent="0.3">
      <c r="A116" s="173"/>
      <c r="B116" s="184"/>
      <c r="C116" s="569"/>
      <c r="D116" s="570"/>
      <c r="E116" s="570"/>
      <c r="F116" s="570"/>
      <c r="G116" s="570"/>
      <c r="H116" s="570"/>
      <c r="I116" s="570"/>
      <c r="J116" s="570"/>
      <c r="K116" s="570"/>
      <c r="L116" s="570"/>
      <c r="M116" s="570"/>
      <c r="N116" s="570"/>
      <c r="O116" s="571"/>
    </row>
    <row r="117" spans="1:23" x14ac:dyDescent="0.3">
      <c r="A117" s="173"/>
      <c r="B117" s="108"/>
      <c r="C117" s="185" t="s">
        <v>119</v>
      </c>
      <c r="D117" s="572" t="s">
        <v>382</v>
      </c>
      <c r="E117" s="573"/>
      <c r="F117" s="574"/>
      <c r="G117" s="186" t="s">
        <v>119</v>
      </c>
      <c r="H117" s="105"/>
      <c r="I117" s="187"/>
      <c r="J117" s="188"/>
      <c r="K117" s="189"/>
      <c r="L117" s="190"/>
      <c r="M117" s="190"/>
      <c r="N117" s="191"/>
      <c r="O117" s="191"/>
    </row>
    <row r="118" spans="1:23" x14ac:dyDescent="0.3">
      <c r="A118" s="173"/>
      <c r="B118" s="124"/>
      <c r="C118" s="192" t="s">
        <v>122</v>
      </c>
      <c r="D118" s="566" t="s">
        <v>383</v>
      </c>
      <c r="E118" s="567"/>
      <c r="F118" s="567"/>
      <c r="G118" s="567"/>
      <c r="H118" s="567"/>
      <c r="I118" s="193" t="s">
        <v>384</v>
      </c>
      <c r="J118" s="194"/>
      <c r="K118" s="195"/>
      <c r="L118" s="196"/>
      <c r="M118" s="196"/>
      <c r="N118" s="196"/>
      <c r="O118" s="196"/>
      <c r="P118" s="197"/>
      <c r="Q118" s="197"/>
      <c r="R118" s="197"/>
      <c r="S118" s="197"/>
      <c r="T118" s="197"/>
      <c r="U118" s="197"/>
      <c r="V118" s="197"/>
      <c r="W118" s="197"/>
    </row>
    <row r="119" spans="1:23" x14ac:dyDescent="0.3">
      <c r="A119" s="170"/>
      <c r="B119" s="138">
        <v>48</v>
      </c>
      <c r="C119" s="575" t="s">
        <v>385</v>
      </c>
      <c r="D119" s="576"/>
      <c r="E119" s="576"/>
      <c r="F119" s="576"/>
      <c r="G119" s="576"/>
      <c r="H119" s="576"/>
      <c r="I119" s="18">
        <v>48</v>
      </c>
      <c r="J119" s="198"/>
      <c r="K119" s="199"/>
      <c r="L119" s="200"/>
      <c r="M119" s="200"/>
      <c r="N119" s="200"/>
      <c r="O119" s="200"/>
      <c r="P119" s="197"/>
      <c r="Q119" s="197"/>
      <c r="R119" s="197"/>
      <c r="S119" s="197"/>
      <c r="T119" s="197"/>
      <c r="U119" s="197"/>
      <c r="V119" s="197"/>
      <c r="W119" s="197"/>
    </row>
    <row r="120" spans="1:23" x14ac:dyDescent="0.3">
      <c r="A120" s="170"/>
      <c r="B120" s="155">
        <v>49</v>
      </c>
      <c r="C120" s="575" t="s">
        <v>386</v>
      </c>
      <c r="D120" s="576"/>
      <c r="E120" s="576"/>
      <c r="F120" s="576"/>
      <c r="G120" s="576"/>
      <c r="H120" s="576"/>
      <c r="I120" s="18">
        <v>49</v>
      </c>
      <c r="J120" s="198"/>
      <c r="K120" s="199"/>
      <c r="L120" s="200"/>
      <c r="M120" s="200"/>
      <c r="N120" s="200"/>
      <c r="O120" s="200"/>
      <c r="P120" s="197"/>
      <c r="Q120" s="197"/>
      <c r="R120" s="197"/>
      <c r="S120" s="197"/>
      <c r="T120" s="197"/>
      <c r="U120" s="197"/>
      <c r="V120" s="197"/>
      <c r="W120" s="197"/>
    </row>
    <row r="121" spans="1:23" x14ac:dyDescent="0.3">
      <c r="A121" s="170"/>
      <c r="B121" s="9">
        <v>50</v>
      </c>
      <c r="C121" s="577" t="s">
        <v>387</v>
      </c>
      <c r="D121" s="578"/>
      <c r="E121" s="578"/>
      <c r="F121" s="578"/>
      <c r="G121" s="578"/>
      <c r="H121" s="578"/>
      <c r="I121" s="10">
        <v>50</v>
      </c>
      <c r="J121" s="201"/>
      <c r="K121" s="202"/>
      <c r="L121" s="203"/>
      <c r="M121" s="203"/>
      <c r="N121" s="203"/>
      <c r="O121" s="203"/>
      <c r="P121" s="197"/>
      <c r="Q121" s="197"/>
      <c r="R121" s="197"/>
      <c r="S121" s="197"/>
      <c r="T121" s="197"/>
      <c r="U121" s="197"/>
      <c r="V121" s="197"/>
      <c r="W121" s="197"/>
    </row>
    <row r="122" spans="1:23" x14ac:dyDescent="0.3">
      <c r="A122" s="170"/>
      <c r="B122" s="158">
        <v>51</v>
      </c>
      <c r="C122" s="554" t="s">
        <v>388</v>
      </c>
      <c r="D122" s="555"/>
      <c r="E122" s="555"/>
      <c r="F122" s="555"/>
      <c r="G122" s="555"/>
      <c r="H122" s="555"/>
      <c r="I122" s="555"/>
      <c r="J122" s="555"/>
      <c r="K122" s="204"/>
      <c r="L122" s="205"/>
      <c r="M122" s="205"/>
      <c r="N122" s="205"/>
      <c r="O122" s="205"/>
      <c r="P122" s="197"/>
      <c r="Q122" s="197"/>
      <c r="R122" s="197"/>
      <c r="S122" s="197"/>
      <c r="T122" s="197"/>
      <c r="U122" s="197"/>
      <c r="V122" s="197"/>
      <c r="W122" s="197"/>
    </row>
    <row r="123" spans="1:23" x14ac:dyDescent="0.3">
      <c r="A123" s="173"/>
      <c r="B123" s="102"/>
      <c r="C123" s="16" t="s">
        <v>113</v>
      </c>
      <c r="D123" s="556" t="s">
        <v>327</v>
      </c>
      <c r="E123" s="557"/>
      <c r="F123" s="558"/>
      <c r="G123" s="155" t="s">
        <v>113</v>
      </c>
      <c r="H123" s="198"/>
      <c r="I123" s="559"/>
      <c r="J123" s="560"/>
      <c r="K123" s="206"/>
      <c r="L123" s="207"/>
      <c r="M123" s="207"/>
      <c r="N123" s="207"/>
      <c r="O123" s="207"/>
      <c r="P123" s="197"/>
      <c r="Q123" s="197"/>
      <c r="R123" s="197"/>
      <c r="S123" s="197"/>
      <c r="T123" s="197"/>
      <c r="U123" s="197"/>
      <c r="V123" s="197"/>
      <c r="W123" s="197"/>
    </row>
    <row r="124" spans="1:23" x14ac:dyDescent="0.3">
      <c r="A124" s="173"/>
      <c r="B124" s="108"/>
      <c r="C124" s="16" t="s">
        <v>116</v>
      </c>
      <c r="D124" s="563" t="s">
        <v>328</v>
      </c>
      <c r="E124" s="564"/>
      <c r="F124" s="565"/>
      <c r="G124" s="155" t="s">
        <v>116</v>
      </c>
      <c r="H124" s="198"/>
      <c r="I124" s="561"/>
      <c r="J124" s="562"/>
      <c r="K124" s="206"/>
      <c r="L124" s="207"/>
      <c r="M124" s="207"/>
      <c r="N124" s="207"/>
      <c r="O124" s="207"/>
      <c r="P124" s="197"/>
      <c r="Q124" s="197"/>
      <c r="R124" s="197"/>
      <c r="S124" s="197"/>
      <c r="T124" s="197"/>
      <c r="U124" s="197"/>
      <c r="V124" s="197"/>
      <c r="W124" s="197"/>
    </row>
    <row r="125" spans="1:23" x14ac:dyDescent="0.3">
      <c r="A125" s="173"/>
      <c r="B125" s="124"/>
      <c r="C125" s="156" t="s">
        <v>119</v>
      </c>
      <c r="D125" s="566" t="s">
        <v>329</v>
      </c>
      <c r="E125" s="567"/>
      <c r="F125" s="567"/>
      <c r="G125" s="567"/>
      <c r="H125" s="568"/>
      <c r="I125" s="99" t="s">
        <v>389</v>
      </c>
      <c r="J125" s="208"/>
      <c r="K125" s="195"/>
      <c r="L125" s="196"/>
      <c r="M125" s="196"/>
      <c r="N125" s="196"/>
      <c r="O125" s="196"/>
      <c r="P125" s="197"/>
      <c r="Q125" s="197"/>
      <c r="R125" s="197"/>
      <c r="S125" s="197"/>
      <c r="T125" s="197"/>
      <c r="U125" s="197"/>
      <c r="V125" s="197"/>
      <c r="W125" s="197"/>
    </row>
    <row r="126" spans="1:23" x14ac:dyDescent="0.3">
      <c r="A126" s="170"/>
      <c r="B126" s="138">
        <v>52</v>
      </c>
      <c r="C126" s="552" t="s">
        <v>390</v>
      </c>
      <c r="D126" s="553"/>
      <c r="E126" s="553"/>
      <c r="F126" s="553"/>
      <c r="G126" s="553"/>
      <c r="H126" s="553"/>
      <c r="I126" s="138">
        <v>52</v>
      </c>
      <c r="J126" s="198"/>
      <c r="K126" s="199"/>
      <c r="L126" s="200"/>
      <c r="M126" s="200"/>
      <c r="N126" s="200"/>
      <c r="O126" s="200"/>
      <c r="P126" s="197"/>
      <c r="Q126" s="197"/>
      <c r="R126" s="197"/>
      <c r="S126" s="197"/>
      <c r="T126" s="197"/>
      <c r="U126" s="197"/>
      <c r="V126" s="197"/>
      <c r="W126" s="197"/>
    </row>
    <row r="127" spans="1:23" x14ac:dyDescent="0.3">
      <c r="A127" s="209"/>
      <c r="B127" s="99">
        <v>53</v>
      </c>
      <c r="C127" s="548" t="s">
        <v>391</v>
      </c>
      <c r="D127" s="549"/>
      <c r="E127" s="549"/>
      <c r="F127" s="549"/>
      <c r="G127" s="549"/>
      <c r="H127" s="549"/>
      <c r="I127" s="99">
        <v>53</v>
      </c>
      <c r="J127" s="208"/>
      <c r="K127" s="195"/>
      <c r="L127" s="196"/>
      <c r="M127" s="196"/>
      <c r="N127" s="196"/>
      <c r="O127" s="196"/>
      <c r="P127" s="197"/>
      <c r="Q127" s="197"/>
      <c r="R127" s="197"/>
      <c r="S127" s="197"/>
      <c r="T127" s="197"/>
      <c r="U127" s="197"/>
      <c r="V127" s="197"/>
      <c r="W127" s="197"/>
    </row>
    <row r="128" spans="1:23" x14ac:dyDescent="0.3">
      <c r="A128" s="550" t="s">
        <v>392</v>
      </c>
      <c r="B128" s="155">
        <v>54</v>
      </c>
      <c r="C128" s="552" t="s">
        <v>393</v>
      </c>
      <c r="D128" s="553"/>
      <c r="E128" s="553"/>
      <c r="F128" s="553"/>
      <c r="G128" s="553"/>
      <c r="H128" s="553"/>
      <c r="I128" s="155">
        <v>54</v>
      </c>
      <c r="J128" s="198"/>
      <c r="K128" s="199"/>
      <c r="L128" s="200"/>
      <c r="M128" s="200"/>
      <c r="N128" s="200"/>
      <c r="O128" s="200"/>
      <c r="P128" s="197"/>
      <c r="Q128" s="197"/>
      <c r="R128" s="197"/>
      <c r="S128" s="197"/>
      <c r="T128" s="197"/>
      <c r="U128" s="197"/>
      <c r="V128" s="197"/>
      <c r="W128" s="197"/>
    </row>
    <row r="129" spans="1:23" x14ac:dyDescent="0.3">
      <c r="A129" s="551"/>
      <c r="B129" s="155">
        <v>55</v>
      </c>
      <c r="C129" s="552" t="s">
        <v>394</v>
      </c>
      <c r="D129" s="553"/>
      <c r="E129" s="553"/>
      <c r="F129" s="553"/>
      <c r="G129" s="553"/>
      <c r="H129" s="553"/>
      <c r="I129" s="155">
        <v>55</v>
      </c>
      <c r="J129" s="198"/>
      <c r="K129" s="199"/>
      <c r="L129" s="200"/>
      <c r="M129" s="200"/>
      <c r="N129" s="200"/>
      <c r="O129" s="200"/>
      <c r="P129" s="197"/>
      <c r="Q129" s="197"/>
      <c r="R129" s="197"/>
      <c r="S129" s="197"/>
      <c r="T129" s="197"/>
      <c r="U129" s="197"/>
      <c r="V129" s="197"/>
      <c r="W129" s="197"/>
    </row>
    <row r="130" spans="1:23" x14ac:dyDescent="0.3">
      <c r="A130" s="551"/>
      <c r="B130" s="99">
        <v>56</v>
      </c>
      <c r="C130" s="548" t="s">
        <v>395</v>
      </c>
      <c r="D130" s="549"/>
      <c r="E130" s="549"/>
      <c r="F130" s="549"/>
      <c r="G130" s="549"/>
      <c r="H130" s="549"/>
      <c r="I130" s="99">
        <v>56</v>
      </c>
      <c r="J130" s="208"/>
      <c r="K130" s="195"/>
      <c r="L130" s="196"/>
      <c r="M130" s="196"/>
      <c r="N130" s="196"/>
      <c r="O130" s="196"/>
      <c r="P130" s="197"/>
      <c r="Q130" s="197"/>
      <c r="R130" s="197"/>
      <c r="S130" s="197"/>
      <c r="T130" s="197"/>
      <c r="U130" s="197"/>
      <c r="V130" s="197"/>
      <c r="W130" s="197"/>
    </row>
    <row r="131" spans="1:23" x14ac:dyDescent="0.3">
      <c r="A131" s="551"/>
      <c r="B131" s="155">
        <v>57</v>
      </c>
      <c r="C131" s="552" t="s">
        <v>396</v>
      </c>
      <c r="D131" s="553"/>
      <c r="E131" s="553"/>
      <c r="F131" s="553"/>
      <c r="G131" s="553"/>
      <c r="H131" s="553"/>
      <c r="I131" s="155">
        <v>57</v>
      </c>
      <c r="J131" s="198"/>
      <c r="K131" s="199"/>
      <c r="L131" s="200"/>
      <c r="M131" s="200"/>
      <c r="N131" s="200"/>
      <c r="O131" s="200"/>
      <c r="P131" s="197"/>
      <c r="Q131" s="197"/>
      <c r="R131" s="197"/>
      <c r="S131" s="197"/>
      <c r="T131" s="197"/>
      <c r="U131" s="197"/>
      <c r="V131" s="197"/>
      <c r="W131" s="197"/>
    </row>
    <row r="132" spans="1:23" x14ac:dyDescent="0.3">
      <c r="A132" s="551"/>
      <c r="B132" s="99">
        <v>58</v>
      </c>
      <c r="C132" s="548" t="s">
        <v>397</v>
      </c>
      <c r="D132" s="549"/>
      <c r="E132" s="549"/>
      <c r="F132" s="549"/>
      <c r="G132" s="549"/>
      <c r="H132" s="549"/>
      <c r="I132" s="99">
        <v>58</v>
      </c>
      <c r="J132" s="208"/>
      <c r="K132" s="195"/>
      <c r="L132" s="196"/>
      <c r="M132" s="196"/>
      <c r="N132" s="196"/>
      <c r="O132" s="196"/>
      <c r="P132" s="197"/>
      <c r="Q132" s="197"/>
      <c r="R132" s="197"/>
      <c r="S132" s="197"/>
      <c r="T132" s="197"/>
      <c r="U132" s="197"/>
      <c r="V132" s="197"/>
      <c r="W132" s="197"/>
    </row>
    <row r="133" spans="1:23" x14ac:dyDescent="0.3">
      <c r="A133" s="551"/>
      <c r="B133" s="155">
        <v>59</v>
      </c>
      <c r="C133" s="552" t="s">
        <v>398</v>
      </c>
      <c r="D133" s="553"/>
      <c r="E133" s="553"/>
      <c r="F133" s="553"/>
      <c r="G133" s="553"/>
      <c r="H133" s="553"/>
      <c r="I133" s="155">
        <v>59</v>
      </c>
      <c r="J133" s="198"/>
      <c r="K133" s="199"/>
      <c r="L133" s="200"/>
      <c r="M133" s="200"/>
      <c r="N133" s="200"/>
      <c r="O133" s="200"/>
      <c r="P133" s="197"/>
      <c r="Q133" s="197"/>
      <c r="R133" s="197"/>
      <c r="S133" s="197"/>
      <c r="T133" s="197"/>
      <c r="U133" s="197"/>
      <c r="V133" s="197"/>
      <c r="W133" s="197"/>
    </row>
    <row r="134" spans="1:23" x14ac:dyDescent="0.3">
      <c r="A134" s="551"/>
      <c r="B134" s="99">
        <v>60</v>
      </c>
      <c r="C134" s="548" t="s">
        <v>399</v>
      </c>
      <c r="D134" s="549"/>
      <c r="E134" s="549"/>
      <c r="F134" s="549"/>
      <c r="G134" s="549"/>
      <c r="H134" s="549"/>
      <c r="I134" s="99">
        <v>60</v>
      </c>
      <c r="J134" s="208"/>
      <c r="K134" s="195"/>
      <c r="L134" s="196"/>
      <c r="M134" s="196"/>
      <c r="N134" s="196"/>
      <c r="O134" s="196"/>
      <c r="P134" s="197"/>
      <c r="Q134" s="197"/>
      <c r="R134" s="197"/>
      <c r="S134" s="197"/>
      <c r="T134" s="197"/>
      <c r="U134" s="197"/>
      <c r="V134" s="197"/>
      <c r="W134" s="197"/>
    </row>
    <row r="135" spans="1:23" ht="18.75" customHeight="1" x14ac:dyDescent="0.3">
      <c r="A135" s="517" t="s">
        <v>400</v>
      </c>
      <c r="B135" s="155">
        <v>61</v>
      </c>
      <c r="C135" s="497" t="s">
        <v>401</v>
      </c>
      <c r="D135" s="508"/>
      <c r="E135" s="508"/>
      <c r="F135" s="508"/>
      <c r="G135" s="508"/>
      <c r="H135" s="508"/>
      <c r="I135" s="508"/>
      <c r="J135" s="508"/>
      <c r="K135" s="210"/>
      <c r="L135" s="211"/>
      <c r="M135" s="211"/>
      <c r="N135" s="211"/>
      <c r="O135" s="211"/>
      <c r="P135" s="197"/>
      <c r="Q135" s="197"/>
      <c r="R135" s="197"/>
      <c r="S135" s="197"/>
      <c r="T135" s="197"/>
      <c r="U135" s="197"/>
      <c r="V135" s="197"/>
      <c r="W135" s="197"/>
    </row>
    <row r="136" spans="1:23" ht="37.5" x14ac:dyDescent="0.3">
      <c r="A136" s="518"/>
      <c r="B136" s="212" t="s">
        <v>369</v>
      </c>
      <c r="C136" s="535" t="s">
        <v>402</v>
      </c>
      <c r="D136" s="536"/>
      <c r="E136" s="537"/>
      <c r="F136" s="545" t="s">
        <v>403</v>
      </c>
      <c r="G136" s="546"/>
      <c r="H136" s="547"/>
      <c r="I136" s="534" t="s">
        <v>404</v>
      </c>
      <c r="J136" s="535"/>
      <c r="K136" s="213"/>
      <c r="L136" s="214"/>
      <c r="M136" s="214"/>
      <c r="N136" s="214"/>
      <c r="O136" s="214"/>
      <c r="P136" s="197"/>
      <c r="Q136" s="197"/>
      <c r="R136" s="197"/>
      <c r="S136" s="197"/>
      <c r="T136" s="197"/>
      <c r="U136" s="197"/>
      <c r="V136" s="197"/>
      <c r="W136" s="197"/>
    </row>
    <row r="137" spans="1:23" x14ac:dyDescent="0.3">
      <c r="A137" s="518"/>
      <c r="B137" s="215">
        <v>1</v>
      </c>
      <c r="C137" s="498" t="s">
        <v>270</v>
      </c>
      <c r="D137" s="499"/>
      <c r="E137" s="500"/>
      <c r="F137" s="526" t="s">
        <v>270</v>
      </c>
      <c r="G137" s="526"/>
      <c r="H137" s="526"/>
      <c r="I137" s="526" t="s">
        <v>270</v>
      </c>
      <c r="J137" s="527"/>
      <c r="K137" s="216"/>
      <c r="L137" s="217"/>
      <c r="M137" s="217"/>
      <c r="N137" s="217"/>
      <c r="O137" s="217"/>
      <c r="P137" s="197"/>
      <c r="Q137" s="197"/>
      <c r="R137" s="197"/>
      <c r="S137" s="197"/>
      <c r="T137" s="197"/>
      <c r="U137" s="197"/>
      <c r="V137" s="197"/>
      <c r="W137" s="197"/>
    </row>
    <row r="138" spans="1:23" x14ac:dyDescent="0.3">
      <c r="A138" s="518"/>
      <c r="B138" s="218">
        <f>B137+1</f>
        <v>2</v>
      </c>
      <c r="C138" s="498" t="s">
        <v>270</v>
      </c>
      <c r="D138" s="499"/>
      <c r="E138" s="500"/>
      <c r="F138" s="526" t="s">
        <v>270</v>
      </c>
      <c r="G138" s="526"/>
      <c r="H138" s="526"/>
      <c r="I138" s="526" t="s">
        <v>270</v>
      </c>
      <c r="J138" s="527"/>
      <c r="K138" s="216"/>
      <c r="L138" s="217"/>
      <c r="M138" s="217"/>
      <c r="N138" s="217"/>
      <c r="O138" s="217"/>
      <c r="P138" s="197"/>
      <c r="Q138" s="197"/>
      <c r="R138" s="197"/>
      <c r="S138" s="197"/>
      <c r="T138" s="197"/>
      <c r="U138" s="197"/>
      <c r="V138" s="197"/>
      <c r="W138" s="197"/>
    </row>
    <row r="139" spans="1:23" x14ac:dyDescent="0.3">
      <c r="A139" s="518"/>
      <c r="B139" s="218">
        <f>B138+1</f>
        <v>3</v>
      </c>
      <c r="C139" s="527" t="s">
        <v>270</v>
      </c>
      <c r="D139" s="524"/>
      <c r="E139" s="533"/>
      <c r="F139" s="526" t="s">
        <v>270</v>
      </c>
      <c r="G139" s="526"/>
      <c r="H139" s="526"/>
      <c r="I139" s="526" t="s">
        <v>270</v>
      </c>
      <c r="J139" s="527"/>
      <c r="K139" s="216"/>
      <c r="L139" s="217"/>
      <c r="M139" s="217"/>
      <c r="N139" s="217"/>
      <c r="O139" s="217"/>
      <c r="P139" s="197"/>
      <c r="Q139" s="197"/>
      <c r="R139" s="197"/>
      <c r="S139" s="197"/>
      <c r="T139" s="197"/>
      <c r="U139" s="197"/>
      <c r="V139" s="197"/>
      <c r="W139" s="197"/>
    </row>
    <row r="140" spans="1:23" x14ac:dyDescent="0.3">
      <c r="A140" s="518"/>
      <c r="B140" s="538" t="s">
        <v>113</v>
      </c>
      <c r="C140" s="531" t="s">
        <v>405</v>
      </c>
      <c r="D140" s="532"/>
      <c r="E140" s="532"/>
      <c r="F140" s="532"/>
      <c r="G140" s="532"/>
      <c r="H140" s="541"/>
      <c r="I140" s="542"/>
      <c r="J140" s="543"/>
      <c r="K140" s="195"/>
      <c r="L140" s="196"/>
      <c r="M140" s="196"/>
      <c r="N140" s="196"/>
      <c r="O140" s="196"/>
      <c r="P140" s="197"/>
      <c r="Q140" s="197"/>
      <c r="R140" s="197"/>
      <c r="S140" s="197"/>
      <c r="T140" s="197"/>
      <c r="U140" s="197"/>
      <c r="V140" s="197"/>
      <c r="W140" s="197"/>
    </row>
    <row r="141" spans="1:23" x14ac:dyDescent="0.3">
      <c r="A141" s="518"/>
      <c r="B141" s="539"/>
      <c r="C141" s="219" t="s">
        <v>109</v>
      </c>
      <c r="D141" s="544" t="s">
        <v>406</v>
      </c>
      <c r="E141" s="508"/>
      <c r="F141" s="508"/>
      <c r="G141" s="508"/>
      <c r="H141" s="509"/>
      <c r="I141" s="501"/>
      <c r="J141" s="502"/>
      <c r="K141" s="220"/>
      <c r="L141" s="221"/>
      <c r="M141" s="221"/>
      <c r="N141" s="221"/>
      <c r="O141" s="221"/>
      <c r="P141" s="197"/>
      <c r="Q141" s="197"/>
      <c r="R141" s="197"/>
      <c r="S141" s="197"/>
      <c r="T141" s="197"/>
      <c r="U141" s="197"/>
      <c r="V141" s="197"/>
      <c r="W141" s="197"/>
    </row>
    <row r="142" spans="1:23" x14ac:dyDescent="0.3">
      <c r="A142" s="518"/>
      <c r="B142" s="540"/>
      <c r="C142" s="219" t="s">
        <v>111</v>
      </c>
      <c r="D142" s="544" t="s">
        <v>407</v>
      </c>
      <c r="E142" s="508"/>
      <c r="F142" s="508"/>
      <c r="G142" s="508"/>
      <c r="H142" s="509"/>
      <c r="I142" s="501"/>
      <c r="J142" s="502"/>
      <c r="K142" s="220"/>
      <c r="L142" s="221"/>
      <c r="M142" s="221"/>
      <c r="N142" s="221"/>
      <c r="O142" s="221"/>
      <c r="P142" s="197"/>
      <c r="Q142" s="197"/>
      <c r="R142" s="197"/>
      <c r="S142" s="197"/>
      <c r="T142" s="197"/>
      <c r="U142" s="197"/>
      <c r="V142" s="197"/>
      <c r="W142" s="197"/>
    </row>
    <row r="143" spans="1:23" x14ac:dyDescent="0.3">
      <c r="A143" s="518"/>
      <c r="B143" s="538" t="s">
        <v>116</v>
      </c>
      <c r="C143" s="531" t="s">
        <v>408</v>
      </c>
      <c r="D143" s="532"/>
      <c r="E143" s="532"/>
      <c r="F143" s="532"/>
      <c r="G143" s="532"/>
      <c r="H143" s="541"/>
      <c r="I143" s="542"/>
      <c r="J143" s="543"/>
      <c r="K143" s="195"/>
      <c r="L143" s="196"/>
      <c r="M143" s="196"/>
      <c r="N143" s="196"/>
      <c r="O143" s="196"/>
      <c r="P143" s="197"/>
      <c r="Q143" s="197"/>
      <c r="R143" s="197"/>
      <c r="S143" s="197"/>
      <c r="T143" s="197"/>
      <c r="U143" s="197"/>
      <c r="V143" s="197"/>
      <c r="W143" s="197"/>
    </row>
    <row r="144" spans="1:23" x14ac:dyDescent="0.3">
      <c r="A144" s="518"/>
      <c r="B144" s="539"/>
      <c r="C144" s="219" t="s">
        <v>109</v>
      </c>
      <c r="D144" s="497" t="s">
        <v>409</v>
      </c>
      <c r="E144" s="508"/>
      <c r="F144" s="508"/>
      <c r="G144" s="508"/>
      <c r="H144" s="509"/>
      <c r="I144" s="501"/>
      <c r="J144" s="502"/>
      <c r="K144" s="220"/>
      <c r="L144" s="221"/>
      <c r="M144" s="221"/>
      <c r="N144" s="221"/>
      <c r="O144" s="221"/>
      <c r="P144" s="197"/>
      <c r="Q144" s="197"/>
      <c r="R144" s="197"/>
      <c r="S144" s="197"/>
      <c r="T144" s="197"/>
      <c r="U144" s="197"/>
      <c r="V144" s="197"/>
      <c r="W144" s="197"/>
    </row>
    <row r="145" spans="1:23" x14ac:dyDescent="0.3">
      <c r="A145" s="518"/>
      <c r="B145" s="540"/>
      <c r="C145" s="219" t="s">
        <v>111</v>
      </c>
      <c r="D145" s="497" t="s">
        <v>410</v>
      </c>
      <c r="E145" s="508"/>
      <c r="F145" s="508"/>
      <c r="G145" s="508"/>
      <c r="H145" s="509"/>
      <c r="I145" s="501"/>
      <c r="J145" s="502"/>
      <c r="K145" s="220"/>
      <c r="L145" s="221"/>
      <c r="M145" s="221"/>
      <c r="N145" s="221"/>
      <c r="O145" s="221"/>
      <c r="P145" s="197"/>
      <c r="Q145" s="197"/>
      <c r="R145" s="197"/>
      <c r="S145" s="197"/>
      <c r="T145" s="197"/>
      <c r="U145" s="197"/>
      <c r="V145" s="197"/>
      <c r="W145" s="197"/>
    </row>
    <row r="146" spans="1:23" x14ac:dyDescent="0.3">
      <c r="A146" s="518"/>
      <c r="B146" s="531" t="s">
        <v>411</v>
      </c>
      <c r="C146" s="532"/>
      <c r="D146" s="532"/>
      <c r="E146" s="532"/>
      <c r="F146" s="532"/>
      <c r="G146" s="532"/>
      <c r="H146" s="532"/>
      <c r="I146" s="532"/>
      <c r="J146" s="532"/>
      <c r="K146" s="210"/>
      <c r="L146" s="211"/>
      <c r="M146" s="211"/>
      <c r="N146" s="211"/>
      <c r="O146" s="211"/>
      <c r="P146" s="197"/>
      <c r="Q146" s="197"/>
      <c r="R146" s="197"/>
      <c r="S146" s="197"/>
      <c r="T146" s="197"/>
      <c r="U146" s="197"/>
      <c r="V146" s="197"/>
      <c r="W146" s="197"/>
    </row>
    <row r="147" spans="1:23" x14ac:dyDescent="0.3">
      <c r="A147" s="518"/>
      <c r="B147" s="18">
        <v>62</v>
      </c>
      <c r="C147" s="493" t="s">
        <v>412</v>
      </c>
      <c r="D147" s="493"/>
      <c r="E147" s="493"/>
      <c r="F147" s="493"/>
      <c r="G147" s="493"/>
      <c r="H147" s="493"/>
      <c r="I147" s="493"/>
      <c r="J147" s="497"/>
      <c r="K147" s="210"/>
      <c r="L147" s="211"/>
      <c r="M147" s="211"/>
      <c r="N147" s="211"/>
      <c r="O147" s="211"/>
      <c r="P147" s="197"/>
      <c r="Q147" s="197"/>
      <c r="R147" s="197"/>
      <c r="S147" s="197"/>
      <c r="T147" s="197"/>
      <c r="U147" s="197"/>
      <c r="V147" s="197"/>
      <c r="W147" s="197"/>
    </row>
    <row r="148" spans="1:23" ht="37.5" x14ac:dyDescent="0.3">
      <c r="A148" s="518"/>
      <c r="B148" s="222" t="s">
        <v>369</v>
      </c>
      <c r="C148" s="535" t="s">
        <v>402</v>
      </c>
      <c r="D148" s="536"/>
      <c r="E148" s="537"/>
      <c r="F148" s="535" t="s">
        <v>403</v>
      </c>
      <c r="G148" s="536"/>
      <c r="H148" s="537"/>
      <c r="I148" s="534" t="s">
        <v>404</v>
      </c>
      <c r="J148" s="535"/>
      <c r="K148" s="213"/>
      <c r="L148" s="214"/>
      <c r="M148" s="214"/>
      <c r="N148" s="214"/>
      <c r="O148" s="214"/>
      <c r="P148" s="197"/>
      <c r="Q148" s="197"/>
      <c r="R148" s="197"/>
      <c r="S148" s="197"/>
      <c r="T148" s="197"/>
      <c r="U148" s="197"/>
      <c r="V148" s="197"/>
      <c r="W148" s="197"/>
    </row>
    <row r="149" spans="1:23" x14ac:dyDescent="0.3">
      <c r="A149" s="518"/>
      <c r="B149" s="223">
        <v>1</v>
      </c>
      <c r="C149" s="498" t="s">
        <v>270</v>
      </c>
      <c r="D149" s="499"/>
      <c r="E149" s="500"/>
      <c r="F149" s="527" t="s">
        <v>270</v>
      </c>
      <c r="G149" s="524"/>
      <c r="H149" s="533"/>
      <c r="I149" s="526" t="s">
        <v>270</v>
      </c>
      <c r="J149" s="527"/>
      <c r="K149" s="216"/>
      <c r="L149" s="217"/>
      <c r="M149" s="217"/>
      <c r="N149" s="217"/>
      <c r="O149" s="217"/>
      <c r="P149" s="197"/>
      <c r="Q149" s="197"/>
      <c r="R149" s="197"/>
      <c r="S149" s="197"/>
      <c r="T149" s="197"/>
      <c r="U149" s="197"/>
      <c r="V149" s="197"/>
      <c r="W149" s="197"/>
    </row>
    <row r="150" spans="1:23" x14ac:dyDescent="0.3">
      <c r="A150" s="518"/>
      <c r="B150" s="224">
        <f>B149+1</f>
        <v>2</v>
      </c>
      <c r="C150" s="498" t="s">
        <v>270</v>
      </c>
      <c r="D150" s="499"/>
      <c r="E150" s="500"/>
      <c r="F150" s="527" t="s">
        <v>270</v>
      </c>
      <c r="G150" s="524"/>
      <c r="H150" s="533"/>
      <c r="I150" s="526" t="s">
        <v>270</v>
      </c>
      <c r="J150" s="527"/>
      <c r="K150" s="216"/>
      <c r="L150" s="217"/>
      <c r="M150" s="217"/>
      <c r="N150" s="217"/>
      <c r="O150" s="217"/>
      <c r="P150" s="197"/>
      <c r="Q150" s="197"/>
      <c r="R150" s="197"/>
      <c r="S150" s="197"/>
      <c r="T150" s="197"/>
      <c r="U150" s="197"/>
      <c r="V150" s="197"/>
      <c r="W150" s="197"/>
    </row>
    <row r="151" spans="1:23" x14ac:dyDescent="0.3">
      <c r="A151" s="518"/>
      <c r="B151" s="224">
        <f>B150+1</f>
        <v>3</v>
      </c>
      <c r="C151" s="527" t="s">
        <v>270</v>
      </c>
      <c r="D151" s="524"/>
      <c r="E151" s="533"/>
      <c r="F151" s="527" t="s">
        <v>270</v>
      </c>
      <c r="G151" s="524"/>
      <c r="H151" s="533"/>
      <c r="I151" s="526" t="s">
        <v>270</v>
      </c>
      <c r="J151" s="527"/>
      <c r="K151" s="216"/>
      <c r="L151" s="217"/>
      <c r="M151" s="217"/>
      <c r="N151" s="217"/>
      <c r="O151" s="217"/>
      <c r="P151" s="197"/>
      <c r="Q151" s="197"/>
      <c r="R151" s="197"/>
      <c r="S151" s="197"/>
      <c r="T151" s="197"/>
      <c r="U151" s="197"/>
      <c r="V151" s="197"/>
      <c r="W151" s="197"/>
    </row>
    <row r="152" spans="1:23" x14ac:dyDescent="0.3">
      <c r="A152" s="518"/>
      <c r="B152" s="225"/>
      <c r="C152" s="219" t="s">
        <v>113</v>
      </c>
      <c r="D152" s="497" t="s">
        <v>413</v>
      </c>
      <c r="E152" s="508"/>
      <c r="F152" s="508"/>
      <c r="G152" s="508"/>
      <c r="H152" s="509"/>
      <c r="I152" s="501"/>
      <c r="J152" s="502"/>
      <c r="K152" s="220"/>
      <c r="L152" s="221"/>
      <c r="M152" s="221"/>
      <c r="N152" s="221"/>
      <c r="O152" s="221"/>
      <c r="P152" s="197"/>
      <c r="Q152" s="197"/>
      <c r="R152" s="197"/>
      <c r="S152" s="197"/>
      <c r="T152" s="197"/>
      <c r="U152" s="197"/>
      <c r="V152" s="197"/>
      <c r="W152" s="197"/>
    </row>
    <row r="153" spans="1:23" x14ac:dyDescent="0.3">
      <c r="A153" s="518"/>
      <c r="B153" s="225"/>
      <c r="C153" s="219" t="s">
        <v>116</v>
      </c>
      <c r="D153" s="497" t="s">
        <v>414</v>
      </c>
      <c r="E153" s="508"/>
      <c r="F153" s="508"/>
      <c r="G153" s="508"/>
      <c r="H153" s="509"/>
      <c r="I153" s="501"/>
      <c r="J153" s="502"/>
      <c r="K153" s="220"/>
      <c r="L153" s="221"/>
      <c r="M153" s="221"/>
      <c r="N153" s="221"/>
      <c r="O153" s="221"/>
      <c r="P153" s="197"/>
      <c r="Q153" s="197"/>
      <c r="R153" s="197"/>
      <c r="S153" s="197"/>
      <c r="T153" s="197"/>
      <c r="U153" s="197"/>
      <c r="V153" s="197"/>
      <c r="W153" s="197"/>
    </row>
    <row r="154" spans="1:23" x14ac:dyDescent="0.3">
      <c r="A154" s="518"/>
      <c r="B154" s="531" t="s">
        <v>415</v>
      </c>
      <c r="C154" s="532"/>
      <c r="D154" s="532"/>
      <c r="E154" s="532"/>
      <c r="F154" s="532"/>
      <c r="G154" s="532"/>
      <c r="H154" s="532"/>
      <c r="I154" s="532"/>
      <c r="J154" s="532"/>
      <c r="K154" s="210"/>
      <c r="L154" s="211"/>
      <c r="M154" s="211"/>
      <c r="N154" s="211"/>
      <c r="O154" s="211"/>
      <c r="P154" s="197"/>
      <c r="Q154" s="197"/>
      <c r="R154" s="197"/>
      <c r="S154" s="197"/>
      <c r="T154" s="197"/>
      <c r="U154" s="197"/>
      <c r="V154" s="197"/>
      <c r="W154" s="197"/>
    </row>
    <row r="155" spans="1:23" x14ac:dyDescent="0.3">
      <c r="A155" s="518"/>
      <c r="B155" s="18">
        <v>63</v>
      </c>
      <c r="C155" s="493" t="s">
        <v>416</v>
      </c>
      <c r="D155" s="493"/>
      <c r="E155" s="493"/>
      <c r="F155" s="493"/>
      <c r="G155" s="493"/>
      <c r="H155" s="493"/>
      <c r="I155" s="493"/>
      <c r="J155" s="497"/>
      <c r="K155" s="210"/>
      <c r="L155" s="211"/>
      <c r="M155" s="211"/>
      <c r="N155" s="211"/>
      <c r="O155" s="211"/>
      <c r="P155" s="197"/>
      <c r="Q155" s="197"/>
      <c r="R155" s="197"/>
      <c r="S155" s="197"/>
      <c r="T155" s="197"/>
      <c r="U155" s="197"/>
      <c r="V155" s="197"/>
      <c r="W155" s="197"/>
    </row>
    <row r="156" spans="1:23" x14ac:dyDescent="0.3">
      <c r="A156" s="518"/>
      <c r="B156" s="18" t="s">
        <v>369</v>
      </c>
      <c r="C156" s="535" t="s">
        <v>402</v>
      </c>
      <c r="D156" s="536"/>
      <c r="E156" s="537"/>
      <c r="F156" s="535" t="s">
        <v>403</v>
      </c>
      <c r="G156" s="536"/>
      <c r="H156" s="537"/>
      <c r="I156" s="534" t="s">
        <v>404</v>
      </c>
      <c r="J156" s="535"/>
      <c r="K156" s="213"/>
      <c r="L156" s="214"/>
      <c r="M156" s="214"/>
      <c r="N156" s="214"/>
      <c r="O156" s="214"/>
      <c r="P156" s="197"/>
      <c r="Q156" s="197"/>
      <c r="R156" s="197"/>
      <c r="S156" s="197"/>
      <c r="T156" s="197"/>
      <c r="U156" s="197"/>
      <c r="V156" s="197"/>
      <c r="W156" s="197"/>
    </row>
    <row r="157" spans="1:23" x14ac:dyDescent="0.3">
      <c r="A157" s="518"/>
      <c r="B157" s="18">
        <v>1</v>
      </c>
      <c r="C157" s="498"/>
      <c r="D157" s="499"/>
      <c r="E157" s="500"/>
      <c r="F157" s="523" t="s">
        <v>381</v>
      </c>
      <c r="G157" s="524"/>
      <c r="H157" s="525"/>
      <c r="I157" s="526"/>
      <c r="J157" s="527"/>
      <c r="K157" s="216"/>
      <c r="L157" s="217"/>
      <c r="M157" s="217"/>
      <c r="N157" s="217"/>
      <c r="O157" s="217"/>
      <c r="P157" s="197"/>
      <c r="Q157" s="197"/>
      <c r="R157" s="197"/>
      <c r="S157" s="197"/>
      <c r="T157" s="197"/>
      <c r="U157" s="197"/>
      <c r="V157" s="197"/>
      <c r="W157" s="197"/>
    </row>
    <row r="158" spans="1:23" x14ac:dyDescent="0.3">
      <c r="A158" s="518"/>
      <c r="B158" s="18">
        <v>2</v>
      </c>
      <c r="C158" s="498" t="s">
        <v>270</v>
      </c>
      <c r="D158" s="499"/>
      <c r="E158" s="500"/>
      <c r="F158" s="523" t="s">
        <v>381</v>
      </c>
      <c r="G158" s="524"/>
      <c r="H158" s="525"/>
      <c r="I158" s="526" t="s">
        <v>270</v>
      </c>
      <c r="J158" s="527"/>
      <c r="K158" s="216"/>
      <c r="L158" s="217"/>
      <c r="M158" s="217"/>
      <c r="N158" s="217"/>
      <c r="O158" s="217"/>
      <c r="P158" s="197"/>
      <c r="Q158" s="197"/>
      <c r="R158" s="197"/>
      <c r="S158" s="197"/>
      <c r="T158" s="197"/>
      <c r="U158" s="197"/>
      <c r="V158" s="197"/>
      <c r="W158" s="197"/>
    </row>
    <row r="159" spans="1:23" x14ac:dyDescent="0.3">
      <c r="A159" s="518"/>
      <c r="B159" s="18">
        <v>3</v>
      </c>
      <c r="C159" s="523" t="s">
        <v>270</v>
      </c>
      <c r="D159" s="524"/>
      <c r="E159" s="525"/>
      <c r="F159" s="523" t="s">
        <v>381</v>
      </c>
      <c r="G159" s="524"/>
      <c r="H159" s="525"/>
      <c r="I159" s="526" t="s">
        <v>270</v>
      </c>
      <c r="J159" s="527"/>
      <c r="K159" s="216"/>
      <c r="L159" s="217"/>
      <c r="M159" s="217"/>
      <c r="N159" s="217"/>
      <c r="O159" s="217"/>
      <c r="P159" s="197"/>
      <c r="Q159" s="197"/>
      <c r="R159" s="197"/>
      <c r="S159" s="197"/>
      <c r="T159" s="197"/>
      <c r="U159" s="197"/>
      <c r="V159" s="197"/>
      <c r="W159" s="197"/>
    </row>
    <row r="160" spans="1:23" x14ac:dyDescent="0.3">
      <c r="A160" s="518"/>
      <c r="B160" s="219" t="s">
        <v>113</v>
      </c>
      <c r="C160" s="493" t="s">
        <v>417</v>
      </c>
      <c r="D160" s="493"/>
      <c r="E160" s="493"/>
      <c r="F160" s="493"/>
      <c r="G160" s="493"/>
      <c r="H160" s="493"/>
      <c r="I160" s="493"/>
      <c r="J160" s="497"/>
      <c r="K160" s="210"/>
      <c r="L160" s="211"/>
      <c r="M160" s="211"/>
      <c r="N160" s="211"/>
      <c r="O160" s="211"/>
      <c r="P160" s="197"/>
      <c r="Q160" s="197"/>
      <c r="R160" s="197"/>
      <c r="S160" s="197"/>
      <c r="T160" s="197"/>
      <c r="U160" s="197"/>
      <c r="V160" s="197"/>
      <c r="W160" s="197"/>
    </row>
    <row r="161" spans="1:23" ht="142.5" customHeight="1" x14ac:dyDescent="0.3">
      <c r="A161" s="518"/>
      <c r="B161" s="226" t="s">
        <v>369</v>
      </c>
      <c r="C161" s="503" t="s">
        <v>418</v>
      </c>
      <c r="D161" s="504"/>
      <c r="E161" s="528"/>
      <c r="F161" s="249" t="s">
        <v>419</v>
      </c>
      <c r="G161" s="249" t="s">
        <v>420</v>
      </c>
      <c r="H161" s="249" t="s">
        <v>421</v>
      </c>
      <c r="I161" s="529" t="s">
        <v>422</v>
      </c>
      <c r="J161" s="530"/>
      <c r="K161" s="228"/>
      <c r="L161" s="229"/>
      <c r="M161" s="229"/>
      <c r="N161" s="229"/>
      <c r="O161" s="229"/>
      <c r="P161" s="197"/>
      <c r="Q161" s="197"/>
      <c r="R161" s="197"/>
      <c r="S161" s="197"/>
      <c r="T161" s="197"/>
      <c r="U161" s="197"/>
      <c r="V161" s="197"/>
      <c r="W161" s="197"/>
    </row>
    <row r="162" spans="1:23" x14ac:dyDescent="0.3">
      <c r="A162" s="518"/>
      <c r="B162" s="230">
        <v>1</v>
      </c>
      <c r="C162" s="498"/>
      <c r="D162" s="499"/>
      <c r="E162" s="500"/>
      <c r="F162" s="231" t="s">
        <v>381</v>
      </c>
      <c r="G162" s="13"/>
      <c r="H162" s="13"/>
      <c r="I162" s="501"/>
      <c r="J162" s="502"/>
      <c r="K162" s="220"/>
      <c r="L162" s="221"/>
      <c r="M162" s="221"/>
      <c r="N162" s="221"/>
      <c r="O162" s="221"/>
      <c r="P162" s="197"/>
      <c r="Q162" s="197"/>
      <c r="R162" s="197"/>
      <c r="S162" s="197"/>
      <c r="T162" s="197"/>
      <c r="U162" s="197"/>
      <c r="V162" s="197"/>
      <c r="W162" s="197"/>
    </row>
    <row r="163" spans="1:23" x14ac:dyDescent="0.3">
      <c r="A163" s="518"/>
      <c r="B163" s="223">
        <f>B162+1</f>
        <v>2</v>
      </c>
      <c r="C163" s="498"/>
      <c r="D163" s="499"/>
      <c r="E163" s="500"/>
      <c r="F163" s="231" t="s">
        <v>381</v>
      </c>
      <c r="G163" s="13"/>
      <c r="H163" s="13"/>
      <c r="I163" s="501"/>
      <c r="J163" s="502"/>
      <c r="K163" s="220"/>
      <c r="L163" s="221"/>
      <c r="M163" s="221"/>
      <c r="N163" s="221"/>
      <c r="O163" s="221"/>
      <c r="P163" s="197"/>
      <c r="Q163" s="197"/>
      <c r="R163" s="197"/>
      <c r="S163" s="197"/>
      <c r="T163" s="197"/>
      <c r="U163" s="197"/>
      <c r="V163" s="197"/>
      <c r="W163" s="197"/>
    </row>
    <row r="164" spans="1:23" x14ac:dyDescent="0.3">
      <c r="A164" s="518"/>
      <c r="B164" s="223">
        <f>B163+1</f>
        <v>3</v>
      </c>
      <c r="C164" s="498"/>
      <c r="D164" s="499"/>
      <c r="E164" s="500"/>
      <c r="F164" s="231" t="s">
        <v>381</v>
      </c>
      <c r="G164" s="13"/>
      <c r="H164" s="13"/>
      <c r="I164" s="501"/>
      <c r="J164" s="502"/>
      <c r="K164" s="220"/>
      <c r="L164" s="221"/>
      <c r="M164" s="221"/>
      <c r="N164" s="221"/>
      <c r="O164" s="221"/>
      <c r="P164" s="197"/>
      <c r="Q164" s="197"/>
      <c r="R164" s="197"/>
      <c r="S164" s="197"/>
      <c r="T164" s="197"/>
      <c r="U164" s="197"/>
      <c r="V164" s="197"/>
      <c r="W164" s="197"/>
    </row>
    <row r="165" spans="1:23" x14ac:dyDescent="0.3">
      <c r="A165" s="518"/>
      <c r="B165" s="223">
        <f>B164+1</f>
        <v>4</v>
      </c>
      <c r="C165" s="498"/>
      <c r="D165" s="499"/>
      <c r="E165" s="500"/>
      <c r="F165" s="231" t="s">
        <v>381</v>
      </c>
      <c r="G165" s="13"/>
      <c r="H165" s="13"/>
      <c r="I165" s="501"/>
      <c r="J165" s="502"/>
      <c r="K165" s="220"/>
      <c r="L165" s="221"/>
      <c r="M165" s="221"/>
      <c r="N165" s="221"/>
      <c r="O165" s="221"/>
      <c r="P165" s="197"/>
      <c r="Q165" s="197"/>
      <c r="R165" s="197"/>
      <c r="S165" s="197"/>
      <c r="T165" s="197"/>
      <c r="U165" s="197"/>
      <c r="V165" s="197"/>
      <c r="W165" s="197"/>
    </row>
    <row r="166" spans="1:23" x14ac:dyDescent="0.3">
      <c r="A166" s="518"/>
      <c r="B166" s="223"/>
      <c r="C166" s="503"/>
      <c r="D166" s="504"/>
      <c r="E166" s="504"/>
      <c r="F166" s="504"/>
      <c r="G166" s="504"/>
      <c r="H166" s="504"/>
      <c r="I166" s="504"/>
      <c r="J166" s="504"/>
      <c r="K166" s="232"/>
      <c r="L166" s="233"/>
      <c r="M166" s="233"/>
      <c r="N166" s="233"/>
      <c r="O166" s="233"/>
      <c r="P166" s="197"/>
      <c r="Q166" s="197"/>
      <c r="R166" s="197"/>
      <c r="S166" s="197"/>
      <c r="T166" s="197"/>
      <c r="U166" s="197"/>
      <c r="V166" s="197"/>
      <c r="W166" s="197"/>
    </row>
    <row r="167" spans="1:23" x14ac:dyDescent="0.3">
      <c r="A167" s="518"/>
      <c r="B167" s="219"/>
      <c r="C167" s="505" t="s">
        <v>271</v>
      </c>
      <c r="D167" s="505"/>
      <c r="E167" s="505"/>
      <c r="F167" s="505"/>
      <c r="G167" s="505"/>
      <c r="H167" s="234"/>
      <c r="I167" s="506"/>
      <c r="J167" s="507"/>
      <c r="K167" s="235"/>
      <c r="L167" s="236"/>
      <c r="M167" s="236"/>
      <c r="N167" s="236"/>
      <c r="O167" s="236"/>
      <c r="P167" s="197"/>
      <c r="Q167" s="197"/>
      <c r="R167" s="197"/>
      <c r="S167" s="197"/>
      <c r="T167" s="197"/>
      <c r="U167" s="197"/>
      <c r="V167" s="197"/>
      <c r="W167" s="197"/>
    </row>
    <row r="168" spans="1:23" x14ac:dyDescent="0.3">
      <c r="A168" s="518"/>
      <c r="B168" s="219" t="s">
        <v>116</v>
      </c>
      <c r="C168" s="497" t="s">
        <v>423</v>
      </c>
      <c r="D168" s="508"/>
      <c r="E168" s="508"/>
      <c r="F168" s="508"/>
      <c r="G168" s="508"/>
      <c r="H168" s="509"/>
      <c r="I168" s="506"/>
      <c r="J168" s="507"/>
      <c r="K168" s="235"/>
      <c r="L168" s="236"/>
      <c r="M168" s="236"/>
      <c r="N168" s="236"/>
      <c r="O168" s="236"/>
      <c r="P168" s="197"/>
      <c r="Q168" s="197"/>
      <c r="R168" s="197"/>
      <c r="S168" s="197"/>
      <c r="T168" s="197"/>
      <c r="U168" s="197"/>
      <c r="V168" s="197"/>
      <c r="W168" s="197"/>
    </row>
    <row r="169" spans="1:23" ht="53.25" customHeight="1" x14ac:dyDescent="0.3">
      <c r="A169" s="518"/>
      <c r="B169" s="497" t="s">
        <v>424</v>
      </c>
      <c r="C169" s="508"/>
      <c r="D169" s="508"/>
      <c r="E169" s="508"/>
      <c r="F169" s="508"/>
      <c r="G169" s="508"/>
      <c r="H169" s="508"/>
      <c r="I169" s="508"/>
      <c r="J169" s="508"/>
      <c r="K169" s="210"/>
      <c r="L169" s="211"/>
      <c r="M169" s="211"/>
      <c r="N169" s="211"/>
      <c r="O169" s="211"/>
      <c r="P169" s="197"/>
      <c r="Q169" s="197"/>
      <c r="R169" s="197"/>
      <c r="S169" s="197"/>
      <c r="T169" s="197"/>
      <c r="U169" s="197"/>
      <c r="V169" s="197"/>
      <c r="W169" s="197"/>
    </row>
    <row r="170" spans="1:23" ht="39" customHeight="1" x14ac:dyDescent="0.3">
      <c r="A170" s="510" t="s">
        <v>453</v>
      </c>
      <c r="B170" s="505">
        <v>64</v>
      </c>
      <c r="C170" s="497" t="s">
        <v>679</v>
      </c>
      <c r="D170" s="508"/>
      <c r="E170" s="508"/>
      <c r="F170" s="508"/>
      <c r="G170" s="508"/>
      <c r="H170" s="508"/>
      <c r="I170" s="508"/>
      <c r="J170" s="508"/>
      <c r="K170" s="210"/>
      <c r="L170" s="211"/>
      <c r="M170" s="211"/>
      <c r="N170" s="211"/>
      <c r="O170" s="211"/>
      <c r="P170" s="197"/>
      <c r="Q170" s="197"/>
      <c r="R170" s="197"/>
      <c r="S170" s="197"/>
      <c r="T170" s="197"/>
      <c r="U170" s="197"/>
      <c r="V170" s="197"/>
      <c r="W170" s="197"/>
    </row>
    <row r="171" spans="1:23" x14ac:dyDescent="0.3">
      <c r="A171" s="510"/>
      <c r="B171" s="505"/>
      <c r="C171" s="512" t="s">
        <v>113</v>
      </c>
      <c r="D171" s="493" t="s">
        <v>425</v>
      </c>
      <c r="E171" s="493"/>
      <c r="F171" s="493"/>
      <c r="G171" s="493"/>
      <c r="H171" s="493"/>
      <c r="I171" s="493"/>
      <c r="J171" s="497"/>
      <c r="K171" s="210"/>
      <c r="L171" s="211"/>
      <c r="M171" s="211"/>
      <c r="N171" s="211"/>
      <c r="O171" s="211"/>
      <c r="P171" s="197"/>
      <c r="Q171" s="197"/>
      <c r="R171" s="197"/>
      <c r="S171" s="197"/>
      <c r="T171" s="197"/>
      <c r="U171" s="197"/>
      <c r="V171" s="197"/>
      <c r="W171" s="197"/>
    </row>
    <row r="172" spans="1:23" x14ac:dyDescent="0.3">
      <c r="A172" s="510"/>
      <c r="B172" s="505"/>
      <c r="C172" s="513"/>
      <c r="D172" s="519" t="s">
        <v>109</v>
      </c>
      <c r="E172" s="497" t="s">
        <v>426</v>
      </c>
      <c r="F172" s="508"/>
      <c r="G172" s="508"/>
      <c r="H172" s="508"/>
      <c r="I172" s="509"/>
      <c r="J172" s="208"/>
      <c r="K172" s="195"/>
      <c r="L172" s="196"/>
      <c r="M172" s="196"/>
      <c r="N172" s="196"/>
      <c r="O172" s="196"/>
      <c r="P172" s="197"/>
      <c r="Q172" s="197"/>
      <c r="R172" s="197"/>
      <c r="S172" s="197"/>
      <c r="T172" s="197"/>
      <c r="U172" s="197"/>
      <c r="V172" s="197"/>
      <c r="W172" s="197"/>
    </row>
    <row r="173" spans="1:23" ht="45" customHeight="1" x14ac:dyDescent="0.3">
      <c r="A173" s="510"/>
      <c r="B173" s="505"/>
      <c r="C173" s="513"/>
      <c r="D173" s="519"/>
      <c r="E173" s="227">
        <v>1</v>
      </c>
      <c r="F173" s="520" t="s">
        <v>427</v>
      </c>
      <c r="G173" s="520"/>
      <c r="H173" s="520"/>
      <c r="I173" s="520"/>
      <c r="J173" s="198"/>
      <c r="K173" s="199"/>
      <c r="L173" s="200"/>
      <c r="M173" s="200"/>
      <c r="N173" s="200"/>
      <c r="O173" s="200"/>
      <c r="P173" s="197"/>
      <c r="Q173" s="197"/>
      <c r="R173" s="197"/>
      <c r="S173" s="197"/>
      <c r="T173" s="197"/>
      <c r="U173" s="197"/>
      <c r="V173" s="197"/>
      <c r="W173" s="197"/>
    </row>
    <row r="174" spans="1:23" x14ac:dyDescent="0.3">
      <c r="A174" s="510"/>
      <c r="B174" s="505"/>
      <c r="C174" s="513"/>
      <c r="D174" s="519"/>
      <c r="E174" s="227">
        <v>2</v>
      </c>
      <c r="F174" s="521" t="s">
        <v>407</v>
      </c>
      <c r="G174" s="521"/>
      <c r="H174" s="521"/>
      <c r="I174" s="521"/>
      <c r="J174" s="198"/>
      <c r="K174" s="199"/>
      <c r="L174" s="200"/>
      <c r="M174" s="200"/>
      <c r="N174" s="200"/>
      <c r="O174" s="200"/>
      <c r="P174" s="197"/>
      <c r="Q174" s="197"/>
      <c r="R174" s="197"/>
      <c r="S174" s="197"/>
      <c r="T174" s="197"/>
      <c r="U174" s="197"/>
      <c r="V174" s="197"/>
      <c r="W174" s="197"/>
    </row>
    <row r="175" spans="1:23" x14ac:dyDescent="0.3">
      <c r="A175" s="510"/>
      <c r="B175" s="505"/>
      <c r="C175" s="513"/>
      <c r="D175" s="237" t="s">
        <v>111</v>
      </c>
      <c r="E175" s="522" t="s">
        <v>428</v>
      </c>
      <c r="F175" s="522"/>
      <c r="G175" s="522"/>
      <c r="H175" s="522"/>
      <c r="I175" s="522"/>
      <c r="J175" s="198"/>
      <c r="K175" s="199"/>
      <c r="L175" s="200"/>
      <c r="M175" s="200"/>
      <c r="N175" s="200"/>
      <c r="O175" s="200"/>
      <c r="P175" s="197"/>
      <c r="Q175" s="197"/>
      <c r="R175" s="197"/>
      <c r="S175" s="197"/>
      <c r="T175" s="197"/>
      <c r="U175" s="197"/>
      <c r="V175" s="197"/>
      <c r="W175" s="197"/>
    </row>
    <row r="176" spans="1:23" x14ac:dyDescent="0.3">
      <c r="A176" s="510"/>
      <c r="B176" s="505"/>
      <c r="C176" s="513"/>
      <c r="D176" s="237" t="s">
        <v>127</v>
      </c>
      <c r="E176" s="522" t="s">
        <v>429</v>
      </c>
      <c r="F176" s="522"/>
      <c r="G176" s="522"/>
      <c r="H176" s="522"/>
      <c r="I176" s="522"/>
      <c r="J176" s="198"/>
      <c r="K176" s="199"/>
      <c r="L176" s="200"/>
      <c r="M176" s="200"/>
      <c r="N176" s="200"/>
      <c r="O176" s="200"/>
      <c r="P176" s="197"/>
      <c r="Q176" s="197"/>
      <c r="R176" s="197"/>
      <c r="S176" s="197"/>
      <c r="T176" s="197"/>
      <c r="U176" s="197"/>
      <c r="V176" s="197"/>
      <c r="W176" s="197"/>
    </row>
    <row r="177" spans="1:23" x14ac:dyDescent="0.3">
      <c r="A177" s="510"/>
      <c r="B177" s="505"/>
      <c r="C177" s="514"/>
      <c r="D177" s="237" t="s">
        <v>156</v>
      </c>
      <c r="E177" s="493" t="s">
        <v>430</v>
      </c>
      <c r="F177" s="493"/>
      <c r="G177" s="493"/>
      <c r="H177" s="493"/>
      <c r="I177" s="493"/>
      <c r="J177" s="208"/>
      <c r="K177" s="195"/>
      <c r="L177" s="196"/>
      <c r="M177" s="196"/>
      <c r="N177" s="196"/>
      <c r="O177" s="196"/>
      <c r="P177" s="197"/>
      <c r="Q177" s="197"/>
      <c r="R177" s="197"/>
      <c r="S177" s="197"/>
      <c r="T177" s="197"/>
      <c r="U177" s="197"/>
      <c r="V177" s="197"/>
      <c r="W177" s="197"/>
    </row>
    <row r="178" spans="1:23" x14ac:dyDescent="0.3">
      <c r="A178" s="510"/>
      <c r="B178" s="505"/>
      <c r="C178" s="494" t="s">
        <v>116</v>
      </c>
      <c r="D178" s="493" t="s">
        <v>431</v>
      </c>
      <c r="E178" s="493"/>
      <c r="F178" s="493"/>
      <c r="G178" s="493"/>
      <c r="H178" s="493"/>
      <c r="I178" s="493"/>
      <c r="J178" s="497"/>
      <c r="K178" s="210"/>
      <c r="L178" s="211"/>
      <c r="M178" s="211"/>
      <c r="N178" s="211"/>
      <c r="O178" s="211"/>
      <c r="P178" s="197"/>
      <c r="Q178" s="197"/>
      <c r="R178" s="197"/>
      <c r="S178" s="197"/>
      <c r="T178" s="197"/>
      <c r="U178" s="197"/>
      <c r="V178" s="197"/>
      <c r="W178" s="197"/>
    </row>
    <row r="179" spans="1:23" x14ac:dyDescent="0.3">
      <c r="A179" s="510"/>
      <c r="B179" s="505"/>
      <c r="C179" s="495"/>
      <c r="D179" s="237" t="s">
        <v>109</v>
      </c>
      <c r="E179" s="497" t="s">
        <v>432</v>
      </c>
      <c r="F179" s="508"/>
      <c r="G179" s="508"/>
      <c r="H179" s="508"/>
      <c r="I179" s="509"/>
      <c r="J179" s="208"/>
      <c r="K179" s="195"/>
      <c r="L179" s="196"/>
      <c r="M179" s="196"/>
      <c r="N179" s="196"/>
      <c r="O179" s="196"/>
      <c r="P179" s="197"/>
      <c r="Q179" s="197"/>
      <c r="R179" s="197"/>
      <c r="S179" s="197"/>
      <c r="T179" s="197"/>
      <c r="U179" s="197"/>
      <c r="V179" s="197"/>
      <c r="W179" s="197"/>
    </row>
    <row r="180" spans="1:23" ht="57" customHeight="1" x14ac:dyDescent="0.3">
      <c r="A180" s="510"/>
      <c r="B180" s="505"/>
      <c r="C180" s="495"/>
      <c r="D180" s="238"/>
      <c r="E180" s="227" t="s">
        <v>113</v>
      </c>
      <c r="F180" s="515" t="s">
        <v>406</v>
      </c>
      <c r="G180" s="515"/>
      <c r="H180" s="515"/>
      <c r="I180" s="516"/>
      <c r="J180" s="198"/>
      <c r="K180" s="199"/>
      <c r="L180" s="200"/>
      <c r="M180" s="200"/>
      <c r="N180" s="200"/>
      <c r="O180" s="200"/>
      <c r="P180" s="197"/>
      <c r="Q180" s="197"/>
      <c r="R180" s="197"/>
      <c r="S180" s="197"/>
      <c r="T180" s="197"/>
      <c r="U180" s="197"/>
      <c r="V180" s="197"/>
      <c r="W180" s="197"/>
    </row>
    <row r="181" spans="1:23" x14ac:dyDescent="0.3">
      <c r="A181" s="510"/>
      <c r="B181" s="505"/>
      <c r="C181" s="495"/>
      <c r="D181" s="238"/>
      <c r="E181" s="227" t="s">
        <v>116</v>
      </c>
      <c r="F181" s="508" t="s">
        <v>407</v>
      </c>
      <c r="G181" s="508"/>
      <c r="H181" s="508"/>
      <c r="I181" s="509"/>
      <c r="J181" s="198"/>
      <c r="K181" s="199"/>
      <c r="L181" s="200"/>
      <c r="M181" s="200"/>
      <c r="N181" s="200"/>
      <c r="O181" s="200"/>
      <c r="P181" s="197"/>
      <c r="Q181" s="197"/>
      <c r="R181" s="197"/>
      <c r="S181" s="197"/>
      <c r="T181" s="197"/>
      <c r="U181" s="197"/>
      <c r="V181" s="197"/>
      <c r="W181" s="197"/>
    </row>
    <row r="182" spans="1:23" x14ac:dyDescent="0.3">
      <c r="A182" s="510"/>
      <c r="B182" s="505"/>
      <c r="C182" s="495"/>
      <c r="D182" s="237" t="s">
        <v>111</v>
      </c>
      <c r="E182" s="493" t="s">
        <v>428</v>
      </c>
      <c r="F182" s="493"/>
      <c r="G182" s="493"/>
      <c r="H182" s="493"/>
      <c r="I182" s="493"/>
      <c r="J182" s="198"/>
      <c r="K182" s="199"/>
      <c r="L182" s="200"/>
      <c r="M182" s="200"/>
      <c r="N182" s="200"/>
      <c r="O182" s="200"/>
      <c r="P182" s="197"/>
      <c r="Q182" s="197"/>
      <c r="R182" s="197"/>
      <c r="S182" s="197"/>
      <c r="T182" s="197"/>
      <c r="U182" s="197"/>
      <c r="V182" s="197"/>
      <c r="W182" s="197"/>
    </row>
    <row r="183" spans="1:23" x14ac:dyDescent="0.3">
      <c r="A183" s="510"/>
      <c r="B183" s="505"/>
      <c r="C183" s="495"/>
      <c r="D183" s="237" t="s">
        <v>127</v>
      </c>
      <c r="E183" s="493" t="s">
        <v>429</v>
      </c>
      <c r="F183" s="493"/>
      <c r="G183" s="493"/>
      <c r="H183" s="493"/>
      <c r="I183" s="493"/>
      <c r="J183" s="198"/>
      <c r="K183" s="199"/>
      <c r="L183" s="200"/>
      <c r="M183" s="200"/>
      <c r="N183" s="200"/>
      <c r="O183" s="200"/>
      <c r="P183" s="197"/>
      <c r="Q183" s="197"/>
      <c r="R183" s="197"/>
      <c r="S183" s="197"/>
      <c r="T183" s="197"/>
      <c r="U183" s="197"/>
      <c r="V183" s="197"/>
      <c r="W183" s="197"/>
    </row>
    <row r="184" spans="1:23" x14ac:dyDescent="0.3">
      <c r="A184" s="510"/>
      <c r="B184" s="505"/>
      <c r="C184" s="496"/>
      <c r="D184" s="237" t="s">
        <v>156</v>
      </c>
      <c r="E184" s="493" t="s">
        <v>430</v>
      </c>
      <c r="F184" s="493"/>
      <c r="G184" s="493"/>
      <c r="H184" s="493"/>
      <c r="I184" s="493"/>
      <c r="J184" s="208"/>
      <c r="K184" s="195"/>
      <c r="L184" s="196"/>
      <c r="M184" s="196"/>
      <c r="N184" s="196"/>
      <c r="O184" s="196"/>
      <c r="P184" s="197"/>
      <c r="Q184" s="197"/>
      <c r="R184" s="197"/>
      <c r="S184" s="197"/>
      <c r="T184" s="197"/>
      <c r="U184" s="197"/>
      <c r="V184" s="197"/>
      <c r="W184" s="197"/>
    </row>
    <row r="185" spans="1:23" x14ac:dyDescent="0.3">
      <c r="A185" s="510"/>
      <c r="B185" s="505"/>
      <c r="C185" s="227" t="s">
        <v>119</v>
      </c>
      <c r="D185" s="497" t="s">
        <v>433</v>
      </c>
      <c r="E185" s="508"/>
      <c r="F185" s="508"/>
      <c r="G185" s="508"/>
      <c r="H185" s="508"/>
      <c r="I185" s="509"/>
      <c r="J185" s="208"/>
      <c r="K185" s="195"/>
      <c r="L185" s="196"/>
      <c r="M185" s="196"/>
      <c r="N185" s="196"/>
      <c r="O185" s="196"/>
      <c r="P185" s="197"/>
      <c r="Q185" s="197"/>
      <c r="R185" s="197"/>
      <c r="S185" s="197"/>
      <c r="T185" s="197"/>
      <c r="U185" s="197"/>
      <c r="V185" s="197"/>
      <c r="W185" s="197"/>
    </row>
    <row r="186" spans="1:23" x14ac:dyDescent="0.3">
      <c r="A186" s="510"/>
      <c r="B186" s="505">
        <v>65</v>
      </c>
      <c r="C186" s="227" t="s">
        <v>113</v>
      </c>
      <c r="D186" s="497" t="s">
        <v>434</v>
      </c>
      <c r="E186" s="508"/>
      <c r="F186" s="508"/>
      <c r="G186" s="508"/>
      <c r="H186" s="508"/>
      <c r="I186" s="509"/>
      <c r="J186" s="198"/>
      <c r="K186" s="199"/>
      <c r="L186" s="200"/>
      <c r="M186" s="200"/>
      <c r="N186" s="200"/>
      <c r="O186" s="200"/>
      <c r="P186" s="197"/>
      <c r="Q186" s="197"/>
      <c r="R186" s="197"/>
      <c r="S186" s="197"/>
      <c r="T186" s="197"/>
      <c r="U186" s="197"/>
      <c r="V186" s="197"/>
      <c r="W186" s="197"/>
    </row>
    <row r="187" spans="1:23" x14ac:dyDescent="0.3">
      <c r="A187" s="510"/>
      <c r="B187" s="505"/>
      <c r="C187" s="227" t="s">
        <v>116</v>
      </c>
      <c r="D187" s="497" t="s">
        <v>435</v>
      </c>
      <c r="E187" s="508"/>
      <c r="F187" s="508"/>
      <c r="G187" s="508"/>
      <c r="H187" s="508"/>
      <c r="I187" s="509"/>
      <c r="J187" s="198"/>
      <c r="K187" s="199"/>
      <c r="L187" s="200"/>
      <c r="M187" s="200"/>
      <c r="N187" s="200"/>
      <c r="O187" s="200"/>
      <c r="P187" s="197"/>
      <c r="Q187" s="197"/>
      <c r="R187" s="197"/>
      <c r="S187" s="197"/>
      <c r="T187" s="197"/>
      <c r="U187" s="197"/>
      <c r="V187" s="197"/>
      <c r="W187" s="197"/>
    </row>
    <row r="188" spans="1:23" x14ac:dyDescent="0.3">
      <c r="A188" s="510"/>
      <c r="B188" s="505"/>
      <c r="C188" s="227" t="s">
        <v>119</v>
      </c>
      <c r="D188" s="497" t="s">
        <v>436</v>
      </c>
      <c r="E188" s="508"/>
      <c r="F188" s="508"/>
      <c r="G188" s="508"/>
      <c r="H188" s="508"/>
      <c r="I188" s="509"/>
      <c r="J188" s="198"/>
      <c r="K188" s="199"/>
      <c r="L188" s="200"/>
      <c r="M188" s="200"/>
      <c r="N188" s="200"/>
      <c r="O188" s="200"/>
      <c r="P188" s="197"/>
      <c r="Q188" s="197"/>
      <c r="R188" s="197"/>
      <c r="S188" s="197"/>
      <c r="T188" s="197"/>
      <c r="U188" s="197"/>
      <c r="V188" s="197"/>
      <c r="W188" s="197"/>
    </row>
    <row r="189" spans="1:23" x14ac:dyDescent="0.3">
      <c r="A189" s="511"/>
      <c r="B189" s="505"/>
      <c r="C189" s="227" t="s">
        <v>122</v>
      </c>
      <c r="D189" s="497" t="s">
        <v>437</v>
      </c>
      <c r="E189" s="508"/>
      <c r="F189" s="508"/>
      <c r="G189" s="508"/>
      <c r="H189" s="508"/>
      <c r="I189" s="509"/>
      <c r="J189" s="208"/>
      <c r="K189" s="195"/>
      <c r="L189" s="196"/>
      <c r="M189" s="196"/>
      <c r="N189" s="196"/>
      <c r="O189" s="196"/>
      <c r="P189" s="197"/>
      <c r="Q189" s="197"/>
      <c r="R189" s="197"/>
      <c r="S189" s="197"/>
      <c r="T189" s="197"/>
      <c r="U189" s="197"/>
      <c r="V189" s="197"/>
      <c r="W189" s="197"/>
    </row>
    <row r="190" spans="1:23" ht="19.5" thickBot="1" x14ac:dyDescent="0.35">
      <c r="A190" s="239"/>
      <c r="B190" s="239"/>
      <c r="C190" s="239"/>
      <c r="D190" s="239"/>
      <c r="E190" s="239"/>
      <c r="F190" s="239"/>
      <c r="G190" s="239"/>
      <c r="H190" s="239"/>
      <c r="I190" s="239"/>
      <c r="J190" s="239"/>
      <c r="K190" s="240"/>
      <c r="L190" s="240"/>
      <c r="M190" s="240"/>
      <c r="N190" s="240"/>
      <c r="O190" s="240"/>
      <c r="P190" s="197"/>
      <c r="Q190" s="197"/>
      <c r="R190" s="197"/>
      <c r="S190" s="197"/>
      <c r="T190" s="197"/>
      <c r="U190" s="197"/>
      <c r="V190" s="197"/>
      <c r="W190" s="197"/>
    </row>
    <row r="192" spans="1:23" x14ac:dyDescent="0.3">
      <c r="B192" s="257" t="s">
        <v>456</v>
      </c>
      <c r="C192" s="258" t="s">
        <v>455</v>
      </c>
      <c r="D192" s="259"/>
    </row>
    <row r="193" spans="2:4" x14ac:dyDescent="0.3">
      <c r="B193" s="254"/>
      <c r="C193" s="254" t="s">
        <v>457</v>
      </c>
      <c r="D193" s="6" t="s">
        <v>458</v>
      </c>
    </row>
    <row r="194" spans="2:4" x14ac:dyDescent="0.3">
      <c r="B194" s="254"/>
      <c r="C194" s="254" t="s">
        <v>459</v>
      </c>
      <c r="D194" s="6" t="s">
        <v>460</v>
      </c>
    </row>
    <row r="195" spans="2:4" x14ac:dyDescent="0.3">
      <c r="B195" s="254"/>
      <c r="C195" s="254" t="s">
        <v>461</v>
      </c>
      <c r="D195" s="347" t="s">
        <v>462</v>
      </c>
    </row>
    <row r="196" spans="2:4" x14ac:dyDescent="0.3">
      <c r="B196" s="257" t="s">
        <v>463</v>
      </c>
      <c r="C196" s="258" t="s">
        <v>464</v>
      </c>
      <c r="D196" s="259"/>
    </row>
    <row r="197" spans="2:4" x14ac:dyDescent="0.3">
      <c r="B197" s="254"/>
      <c r="C197" s="256" t="s">
        <v>472</v>
      </c>
    </row>
    <row r="198" spans="2:4" x14ac:dyDescent="0.3">
      <c r="B198" s="254"/>
      <c r="C198" s="254" t="s">
        <v>465</v>
      </c>
      <c r="D198" s="6" t="s">
        <v>470</v>
      </c>
    </row>
    <row r="199" spans="2:4" x14ac:dyDescent="0.3">
      <c r="B199" s="253"/>
      <c r="C199" s="254" t="s">
        <v>466</v>
      </c>
      <c r="D199" s="6" t="s">
        <v>471</v>
      </c>
    </row>
    <row r="200" spans="2:4" x14ac:dyDescent="0.3">
      <c r="B200" s="253"/>
      <c r="C200" s="254" t="s">
        <v>467</v>
      </c>
      <c r="D200" s="6" t="s">
        <v>485</v>
      </c>
    </row>
    <row r="201" spans="2:4" x14ac:dyDescent="0.3">
      <c r="B201" s="253"/>
      <c r="C201" s="256" t="s">
        <v>473</v>
      </c>
    </row>
    <row r="202" spans="2:4" x14ac:dyDescent="0.3">
      <c r="B202" s="253"/>
      <c r="C202" s="254" t="s">
        <v>468</v>
      </c>
      <c r="D202" s="6" t="s">
        <v>474</v>
      </c>
    </row>
    <row r="203" spans="2:4" x14ac:dyDescent="0.3">
      <c r="B203" s="253"/>
      <c r="C203" s="254" t="s">
        <v>469</v>
      </c>
      <c r="D203" s="6" t="s">
        <v>475</v>
      </c>
    </row>
    <row r="204" spans="2:4" x14ac:dyDescent="0.3">
      <c r="C204" s="255">
        <v>9</v>
      </c>
      <c r="D204" s="6" t="s">
        <v>476</v>
      </c>
    </row>
    <row r="205" spans="2:4" x14ac:dyDescent="0.3">
      <c r="C205" s="255">
        <v>10</v>
      </c>
      <c r="D205" s="6" t="s">
        <v>477</v>
      </c>
    </row>
    <row r="206" spans="2:4" x14ac:dyDescent="0.3">
      <c r="C206" s="255">
        <v>11</v>
      </c>
      <c r="D206" s="347" t="s">
        <v>478</v>
      </c>
    </row>
    <row r="207" spans="2:4" x14ac:dyDescent="0.3">
      <c r="C207" s="255">
        <v>12</v>
      </c>
      <c r="D207" s="348" t="s">
        <v>482</v>
      </c>
    </row>
    <row r="208" spans="2:4" x14ac:dyDescent="0.3">
      <c r="B208" s="259" t="s">
        <v>480</v>
      </c>
      <c r="C208" s="258" t="s">
        <v>479</v>
      </c>
      <c r="D208" s="259"/>
    </row>
    <row r="209" spans="2:4" x14ac:dyDescent="0.3">
      <c r="C209" s="256" t="s">
        <v>481</v>
      </c>
    </row>
    <row r="210" spans="2:4" x14ac:dyDescent="0.3">
      <c r="C210" s="255">
        <v>13</v>
      </c>
      <c r="D210" s="348" t="s">
        <v>483</v>
      </c>
    </row>
    <row r="211" spans="2:4" x14ac:dyDescent="0.3">
      <c r="C211" s="255">
        <v>14</v>
      </c>
      <c r="D211" s="6" t="s">
        <v>484</v>
      </c>
    </row>
    <row r="212" spans="2:4" x14ac:dyDescent="0.3">
      <c r="C212" s="255">
        <v>15</v>
      </c>
      <c r="D212" s="6" t="s">
        <v>486</v>
      </c>
    </row>
    <row r="213" spans="2:4" x14ac:dyDescent="0.3">
      <c r="C213" s="256" t="s">
        <v>490</v>
      </c>
    </row>
    <row r="214" spans="2:4" x14ac:dyDescent="0.3">
      <c r="B214" s="259" t="s">
        <v>487</v>
      </c>
      <c r="C214" s="260" t="s">
        <v>491</v>
      </c>
      <c r="D214" s="259"/>
    </row>
    <row r="215" spans="2:4" x14ac:dyDescent="0.3">
      <c r="B215" s="261" t="s">
        <v>488</v>
      </c>
      <c r="C215" s="262" t="s">
        <v>492</v>
      </c>
      <c r="D215" s="261"/>
    </row>
    <row r="216" spans="2:4" x14ac:dyDescent="0.3">
      <c r="B216" s="263" t="s">
        <v>489</v>
      </c>
      <c r="C216" s="264" t="s">
        <v>453</v>
      </c>
      <c r="D216" s="263"/>
    </row>
  </sheetData>
  <mergeCells count="232">
    <mergeCell ref="D13:F13"/>
    <mergeCell ref="D14:F14"/>
    <mergeCell ref="D15:H15"/>
    <mergeCell ref="D22:H22"/>
    <mergeCell ref="D23:F23"/>
    <mergeCell ref="C24:H24"/>
    <mergeCell ref="A2:C2"/>
    <mergeCell ref="D2:J2"/>
    <mergeCell ref="C3:H3"/>
    <mergeCell ref="A4:A15"/>
    <mergeCell ref="C4:H4"/>
    <mergeCell ref="D5:F5"/>
    <mergeCell ref="D6:F6"/>
    <mergeCell ref="D7:F7"/>
    <mergeCell ref="D8:F8"/>
    <mergeCell ref="D10:F10"/>
    <mergeCell ref="A25:A90"/>
    <mergeCell ref="C25:H25"/>
    <mergeCell ref="C26:H26"/>
    <mergeCell ref="C27:H27"/>
    <mergeCell ref="C28:H28"/>
    <mergeCell ref="C29:H29"/>
    <mergeCell ref="C30:H30"/>
    <mergeCell ref="C31:H31"/>
    <mergeCell ref="D32:F32"/>
    <mergeCell ref="D42:H42"/>
    <mergeCell ref="D50:F50"/>
    <mergeCell ref="C51:H51"/>
    <mergeCell ref="C52:H52"/>
    <mergeCell ref="C53:H53"/>
    <mergeCell ref="C54:H54"/>
    <mergeCell ref="C55:H55"/>
    <mergeCell ref="D43:F43"/>
    <mergeCell ref="D64:H64"/>
    <mergeCell ref="C65:H65"/>
    <mergeCell ref="C71:H71"/>
    <mergeCell ref="C72:H72"/>
    <mergeCell ref="C73:H73"/>
    <mergeCell ref="C74:H74"/>
    <mergeCell ref="C75:H75"/>
    <mergeCell ref="I32:J41"/>
    <mergeCell ref="D33:F33"/>
    <mergeCell ref="D34:F34"/>
    <mergeCell ref="D35:F35"/>
    <mergeCell ref="D36:F36"/>
    <mergeCell ref="D37:F37"/>
    <mergeCell ref="D38:F38"/>
    <mergeCell ref="D39:F39"/>
    <mergeCell ref="D40:F40"/>
    <mergeCell ref="D41:F41"/>
    <mergeCell ref="I43:J49"/>
    <mergeCell ref="D44:F44"/>
    <mergeCell ref="C45:H45"/>
    <mergeCell ref="D46:F46"/>
    <mergeCell ref="D47:F47"/>
    <mergeCell ref="D48:F48"/>
    <mergeCell ref="D49:F49"/>
    <mergeCell ref="C61:H61"/>
    <mergeCell ref="D62:F62"/>
    <mergeCell ref="I62:J63"/>
    <mergeCell ref="D63:F63"/>
    <mergeCell ref="C56:H56"/>
    <mergeCell ref="C57:J57"/>
    <mergeCell ref="D58:F58"/>
    <mergeCell ref="I58:J59"/>
    <mergeCell ref="D59:F59"/>
    <mergeCell ref="D60:H60"/>
    <mergeCell ref="C76:H76"/>
    <mergeCell ref="D66:F66"/>
    <mergeCell ref="I66:J67"/>
    <mergeCell ref="D67:F67"/>
    <mergeCell ref="D68:H68"/>
    <mergeCell ref="C69:H69"/>
    <mergeCell ref="C70:H70"/>
    <mergeCell ref="C77:H77"/>
    <mergeCell ref="C78:H78"/>
    <mergeCell ref="C79:H79"/>
    <mergeCell ref="C80:H80"/>
    <mergeCell ref="I80:J89"/>
    <mergeCell ref="D81:F81"/>
    <mergeCell ref="D82:F82"/>
    <mergeCell ref="D83:F83"/>
    <mergeCell ref="D84:F84"/>
    <mergeCell ref="D85:F85"/>
    <mergeCell ref="C92:H92"/>
    <mergeCell ref="E99:H99"/>
    <mergeCell ref="C100:H100"/>
    <mergeCell ref="D101:E101"/>
    <mergeCell ref="D102:E102"/>
    <mergeCell ref="D103:E103"/>
    <mergeCell ref="D86:F86"/>
    <mergeCell ref="D87:F87"/>
    <mergeCell ref="D88:F88"/>
    <mergeCell ref="D89:F89"/>
    <mergeCell ref="D90:H90"/>
    <mergeCell ref="C91:H91"/>
    <mergeCell ref="C110:J110"/>
    <mergeCell ref="D111:E111"/>
    <mergeCell ref="D112:E112"/>
    <mergeCell ref="D113:E113"/>
    <mergeCell ref="D114:E114"/>
    <mergeCell ref="D115:E115"/>
    <mergeCell ref="D104:E104"/>
    <mergeCell ref="D105:E105"/>
    <mergeCell ref="D106:E106"/>
    <mergeCell ref="D107:E107"/>
    <mergeCell ref="D108:E108"/>
    <mergeCell ref="D109:H109"/>
    <mergeCell ref="C122:J122"/>
    <mergeCell ref="D123:F123"/>
    <mergeCell ref="I123:J124"/>
    <mergeCell ref="D124:F124"/>
    <mergeCell ref="D125:H125"/>
    <mergeCell ref="C126:H126"/>
    <mergeCell ref="C116:O116"/>
    <mergeCell ref="D117:F117"/>
    <mergeCell ref="D118:H118"/>
    <mergeCell ref="C119:H119"/>
    <mergeCell ref="C120:H120"/>
    <mergeCell ref="C121:H121"/>
    <mergeCell ref="C127:H127"/>
    <mergeCell ref="A128:A134"/>
    <mergeCell ref="C128:H128"/>
    <mergeCell ref="C129:H129"/>
    <mergeCell ref="C130:H130"/>
    <mergeCell ref="C131:H131"/>
    <mergeCell ref="C132:H132"/>
    <mergeCell ref="C133:H133"/>
    <mergeCell ref="C134:H134"/>
    <mergeCell ref="C135:J135"/>
    <mergeCell ref="C136:E136"/>
    <mergeCell ref="F136:H136"/>
    <mergeCell ref="I136:J136"/>
    <mergeCell ref="C137:E137"/>
    <mergeCell ref="F137:H137"/>
    <mergeCell ref="I137:J137"/>
    <mergeCell ref="C138:E138"/>
    <mergeCell ref="F138:H138"/>
    <mergeCell ref="I138:J138"/>
    <mergeCell ref="C139:E139"/>
    <mergeCell ref="F139:H139"/>
    <mergeCell ref="I139:J139"/>
    <mergeCell ref="B140:B142"/>
    <mergeCell ref="C140:H140"/>
    <mergeCell ref="I140:J140"/>
    <mergeCell ref="C150:E150"/>
    <mergeCell ref="F150:H150"/>
    <mergeCell ref="I150:J150"/>
    <mergeCell ref="D141:H141"/>
    <mergeCell ref="I141:J141"/>
    <mergeCell ref="D142:H142"/>
    <mergeCell ref="B146:J146"/>
    <mergeCell ref="C147:J147"/>
    <mergeCell ref="C148:E148"/>
    <mergeCell ref="F148:H148"/>
    <mergeCell ref="I142:J142"/>
    <mergeCell ref="B143:B145"/>
    <mergeCell ref="C143:H143"/>
    <mergeCell ref="I143:J143"/>
    <mergeCell ref="D144:H144"/>
    <mergeCell ref="I144:J144"/>
    <mergeCell ref="D145:H145"/>
    <mergeCell ref="I145:J145"/>
    <mergeCell ref="C151:E151"/>
    <mergeCell ref="F151:H151"/>
    <mergeCell ref="I151:J151"/>
    <mergeCell ref="I148:J148"/>
    <mergeCell ref="C149:E149"/>
    <mergeCell ref="F149:H149"/>
    <mergeCell ref="I149:J149"/>
    <mergeCell ref="C156:E156"/>
    <mergeCell ref="F156:H156"/>
    <mergeCell ref="I156:J156"/>
    <mergeCell ref="C157:E157"/>
    <mergeCell ref="F157:H157"/>
    <mergeCell ref="I157:J157"/>
    <mergeCell ref="D152:H152"/>
    <mergeCell ref="I152:J152"/>
    <mergeCell ref="D153:H153"/>
    <mergeCell ref="I153:J153"/>
    <mergeCell ref="B154:J154"/>
    <mergeCell ref="C155:J155"/>
    <mergeCell ref="I162:J162"/>
    <mergeCell ref="C163:E163"/>
    <mergeCell ref="I163:J163"/>
    <mergeCell ref="C158:E158"/>
    <mergeCell ref="F158:H158"/>
    <mergeCell ref="I158:J158"/>
    <mergeCell ref="C159:E159"/>
    <mergeCell ref="F159:H159"/>
    <mergeCell ref="I159:J159"/>
    <mergeCell ref="C160:J160"/>
    <mergeCell ref="C161:E161"/>
    <mergeCell ref="I161:J161"/>
    <mergeCell ref="C162:E162"/>
    <mergeCell ref="D185:I185"/>
    <mergeCell ref="B186:B189"/>
    <mergeCell ref="D186:I186"/>
    <mergeCell ref="D187:I187"/>
    <mergeCell ref="D188:I188"/>
    <mergeCell ref="D189:I189"/>
    <mergeCell ref="A170:A189"/>
    <mergeCell ref="C168:H168"/>
    <mergeCell ref="I168:J168"/>
    <mergeCell ref="B169:J169"/>
    <mergeCell ref="B170:B185"/>
    <mergeCell ref="C170:J170"/>
    <mergeCell ref="C171:C177"/>
    <mergeCell ref="D171:J171"/>
    <mergeCell ref="E179:I179"/>
    <mergeCell ref="F180:I180"/>
    <mergeCell ref="F181:I181"/>
    <mergeCell ref="A135:A169"/>
    <mergeCell ref="D172:D174"/>
    <mergeCell ref="E172:I172"/>
    <mergeCell ref="F173:I173"/>
    <mergeCell ref="F174:I174"/>
    <mergeCell ref="E175:I175"/>
    <mergeCell ref="E176:I176"/>
    <mergeCell ref="E177:I177"/>
    <mergeCell ref="C178:C184"/>
    <mergeCell ref="D178:J178"/>
    <mergeCell ref="E182:I182"/>
    <mergeCell ref="E183:I183"/>
    <mergeCell ref="E184:I184"/>
    <mergeCell ref="C164:E164"/>
    <mergeCell ref="I164:J164"/>
    <mergeCell ref="C165:E165"/>
    <mergeCell ref="I165:J165"/>
    <mergeCell ref="C166:J166"/>
    <mergeCell ref="C167:G167"/>
    <mergeCell ref="I167:J167"/>
  </mergeCells>
  <dataValidations count="99">
    <dataValidation type="whole" allowBlank="1" showInputMessage="1" showErrorMessage="1" errorTitle="Gross Profit" error="Gross Profit should be Numeric,No decimal upto 14 digits" sqref="J175">
      <formula1>-99999999999999</formula1>
      <formula2>99999999999999</formula2>
    </dataValidation>
    <dataValidation type="whole" allowBlank="1" showInputMessage="1" showErrorMessage="1" errorTitle="Any Other mode" error="Any Other mode should be ,Numeric,No decimal upto 14 digits" sqref="J182">
      <formula1>-99999999999999</formula1>
      <formula2>99999999999999</formula2>
    </dataValidation>
    <dataValidation type="whole" allowBlank="1" showErrorMessage="1" errorTitle="Amount" error="Amount no decimal, upto 99,999,999,999,999" sqref="J133">
      <formula1>-99999999999999</formula1>
      <formula2>99999999999999</formula2>
    </dataValidation>
    <dataValidation type="whole" allowBlank="1" showErrorMessage="1" errorTitle="Amount" error="Amount , no decimal, upto 99,999,999,999,999" sqref="J131">
      <formula1>-99999999999999</formula1>
      <formula2>99999999999999</formula2>
    </dataValidation>
    <dataValidation type="whole" allowBlank="1" showErrorMessage="1" errorTitle="Amount" error="Amount  , no decimal, upto 99,999,999,999,999" sqref="J120 J128:J129">
      <formula1>-99999999999999</formula1>
      <formula2>99999999999999</formula2>
    </dataValidation>
    <dataValidation type="whole" allowBlank="1" showErrorMessage="1" error="  no decimal, upto 99,999,999,999,999" sqref="J119">
      <formula1>-99999999999999</formula1>
      <formula2>99999999999999</formula2>
    </dataValidation>
    <dataValidation type="textLength" operator="lessThanOrEqual" allowBlank="1" showErrorMessage="1" errorTitle="Specify Nature" error="Nature should not exceed 125 characters" sqref="F17:F20 F94:F97">
      <formula1>125</formula1>
    </dataValidation>
    <dataValidation type="whole" allowBlank="1" showErrorMessage="1" errorTitle="Amount" error="Amount  Non negative, no decimal, upto 99,999,999,999,999" sqref="H9:H12">
      <formula1>-99999999999999</formula1>
      <formula2>99999999999999</formula2>
    </dataValidation>
    <dataValidation type="textLength" operator="lessThanOrEqual" allowBlank="1" showInputMessage="1" showErrorMessage="1" errorTitle="Town/City/District" error="Town/City/District should not exceed 50 characters " sqref="J112:J115">
      <formula1>50</formula1>
    </dataValidation>
    <dataValidation type="textLength" operator="lessThanOrEqual" allowBlank="1" showInputMessage="1" showErrorMessage="1" errorTitle="Area" error="Area should not exceed 50 characters " sqref="I112:I115">
      <formula1>50</formula1>
    </dataValidation>
    <dataValidation type="textLength" operator="lessThanOrEqual" allowBlank="1" showInputMessage="1" showErrorMessage="1" errorTitle="Road/Street/Post Office" error="Road/Street/Post Office should not exceed 50 characters " sqref="H112:H115">
      <formula1>50</formula1>
    </dataValidation>
    <dataValidation type="textLength" operator="lessThanOrEqual" allowBlank="1" showInputMessage="1" showErrorMessage="1" errorTitle="Name of Premises" error="Name of Premises should not exceed 50 characters " sqref="G112:G115">
      <formula1>50</formula1>
    </dataValidation>
    <dataValidation type="textLength" operator="lessThanOrEqual" allowBlank="1" showInputMessage="1" showErrorMessage="1" errorTitle="Flat/Door/Block No." error="Flat/Door/Block No. should not exceed 50 characters " sqref="F112:F115">
      <formula1>50</formula1>
    </dataValidation>
    <dataValidation type="list" operator="lessThanOrEqual" allowBlank="1" showInputMessage="1" showErrorMessage="1" errorTitle="Country" error="Please select from the list" sqref="L112:L115">
      <formula1>Country</formula1>
    </dataValidation>
    <dataValidation type="list" allowBlank="1" showInputMessage="1" showErrorMessage="1" errorTitle="State" error="Please select from the list" sqref="K112:K115">
      <formula1>State</formula1>
    </dataValidation>
    <dataValidation type="whole" allowBlank="1" showInputMessage="1" showErrorMessage="1" errorTitle="Pincode" error="Pincode must be exactly 6 digits and should not start with zero" sqref="M112:M115">
      <formula1>100000</formula1>
      <formula2>999999</formula2>
    </dataValidation>
    <dataValidation type="textLength" operator="lessThanOrEqual" allowBlank="1" showInputMessage="1" showErrorMessage="1" errorTitle="ZipCode" error="Zipcode should be contain minimum of 1 or maximum of 8 Characters" sqref="N112:N115">
      <formula1>8</formula1>
    </dataValidation>
    <dataValidation type="whole" allowBlank="1" showInputMessage="1" showErrorMessage="1" errorTitle="Amount" error="Amount should be Non negative, numeric,upto 14 digits" sqref="O112:O115">
      <formula1>0</formula1>
      <formula2>99999999999999</formula2>
    </dataValidation>
    <dataValidation type="textLength" operator="lessThanOrEqual" allowBlank="1" showInputMessage="1" showErrorMessage="1" errorTitle="Name" error="Name cannot be more than 125 characters" sqref="D112:E115">
      <formula1>125</formula1>
    </dataValidation>
    <dataValidation type="whole" allowBlank="1" showInputMessage="1" showErrorMessage="1" errorTitle="Presumptive Income" error="Presumptive Income should be Numeric,Non Negative,No decimal upto 14 digits" sqref="I162:O165 I167:O167">
      <formula1>0</formula1>
      <formula2>99999999999999</formula2>
    </dataValidation>
    <dataValidation type="whole" allowBlank="1" showErrorMessage="1" errorTitle="Expenditure" error="Expenditure Non negative, no decimal, upto 99,999,999,999,999" sqref="J188:O188">
      <formula1>0</formula1>
      <formula2>99999999999999</formula2>
    </dataValidation>
    <dataValidation type="whole" allowBlank="1" showErrorMessage="1" errorTitle="Gross Profit " error="Gross Profit   no decimal, upto 99,999,999,999,999" sqref="J187:O187">
      <formula1>-99999999999999</formula1>
      <formula2>99999999999999</formula2>
    </dataValidation>
    <dataValidation type="whole" allowBlank="1" showErrorMessage="1" errorTitle="Turnover from speculative" error="Turnover from speculative  Non negative, no decimal, upto 99,999,999,999,999" sqref="J186:O186">
      <formula1>0</formula1>
      <formula2>99999999999999</formula2>
    </dataValidation>
    <dataValidation type="whole" allowBlank="1" showInputMessage="1" showErrorMessage="1" errorTitle="Total Profit" error="Total Profit should be Numeric,No decimal upto 14 digits" sqref="J185:O185">
      <formula1>-99999999999999</formula1>
      <formula2>99999999999999</formula2>
    </dataValidation>
    <dataValidation type="whole" allowBlank="1" showInputMessage="1" showErrorMessage="1" errorTitle="Net Profit" error="Net Profit should be Numeric,No decimal upto 14 digits" sqref="J184:O185">
      <formula1>-99999999999999</formula1>
      <formula2>99999999999999</formula2>
    </dataValidation>
    <dataValidation type="whole" allowBlank="1" showInputMessage="1" showErrorMessage="1" errorTitle="Net Profit" error="Net Profit should beNumeric,No decimal upto 14 digits" sqref="J184:O184">
      <formula1>-99999999999999</formula1>
      <formula2>99999999999999</formula2>
    </dataValidation>
    <dataValidation type="whole" allowBlank="1" showInputMessage="1" showErrorMessage="1" errorTitle="Any Other mode" error="Any Other mode should be Non Negative,Numeric,No decimal upto 14 digits" sqref="K181:O183 J181 J183">
      <formula1>0</formula1>
      <formula2>99999999999999</formula2>
    </dataValidation>
    <dataValidation type="whole" allowBlank="1" showInputMessage="1" showErrorMessage="1" errorTitle="Through a/c payee cheque " error="Through a/c payee cheque should be Non Negative,Numeric,No decimal upto 14 digits" sqref="J180:O180">
      <formula1>0</formula1>
      <formula2>99999999999999</formula2>
    </dataValidation>
    <dataValidation type="whole" allowBlank="1" showInputMessage="1" showErrorMessage="1" errorTitle="Gross reciepts" error="Gross reciepts should be Non Negative,Numeric,No decimal upto 14 digits" sqref="J179:O179">
      <formula1>0</formula1>
      <formula2>99999999999999</formula2>
    </dataValidation>
    <dataValidation type="whole" allowBlank="1" showInputMessage="1" showErrorMessage="1" errorTitle="Net Profit " error="Net Profit should be Numeric,No decimal upto 14 digits" sqref="J177:O177">
      <formula1>-99999999999999</formula1>
      <formula2>99999999999999</formula2>
    </dataValidation>
    <dataValidation type="whole" allowBlank="1" showInputMessage="1" showErrorMessage="1" errorTitle="Expenses " error="Expenses should be Numeric,Non Negative,No decimal upto 14 digits" sqref="J176:O176">
      <formula1>0</formula1>
      <formula2>99999999999999</formula2>
    </dataValidation>
    <dataValidation type="whole" allowBlank="1" showInputMessage="1" showErrorMessage="1" errorTitle="Gross Profit" error="Gross Profit should be Numeric,Non Negative,No decimal upto 14 digits" sqref="K175:O175">
      <formula1>0</formula1>
      <formula2>99999999999999</formula2>
    </dataValidation>
    <dataValidation type="whole" allowBlank="1" showInputMessage="1" showErrorMessage="1" errorTitle="Any Other mode" error="Any Other mode should be Numeric,Non Negative,No decimal upto 14 digits" sqref="J174:O174">
      <formula1>0</formula1>
      <formula2>99999999999999</formula2>
    </dataValidation>
    <dataValidation type="whole" allowBlank="1" showInputMessage="1" showErrorMessage="1" errorTitle="Through a/c payee cheque " error="Through a/c payee cheque should be Numeric,Non Negative,No decimal upto 14 digits" sqref="J173:O173">
      <formula1>0</formula1>
      <formula2>99999999999999</formula2>
    </dataValidation>
    <dataValidation type="whole" allowBlank="1" showInputMessage="1" showErrorMessage="1" errorTitle="Gross Turn Over" error="Gross Turn Over should be Numeric,Non Negative,No decimal upto 14 digits" sqref="J172:O172">
      <formula1>0</formula1>
      <formula2>99999999999999</formula2>
    </dataValidation>
    <dataValidation type="whole" allowBlank="1" showErrorMessage="1" errorTitle="Presumptive Income" error="Presumptive Income  Non negative, no decimal, upto 99,999,999,999,999" sqref="I153:O153">
      <formula1>0</formula1>
      <formula2>99999999999999</formula2>
    </dataValidation>
    <dataValidation type="whole" allowBlank="1" showErrorMessage="1" errorTitle="Gross Reciepts" error="Gross Reciepts  Non negative, no decimal, upto 99,999,999,999,999" sqref="I152:O152">
      <formula1>0</formula1>
      <formula2>99999999999999</formula2>
    </dataValidation>
    <dataValidation type="whole" allowBlank="1" showErrorMessage="1" errorTitle="Net Income" error="Net Income no decimal, upto 99,999,999,999,999" sqref="J189:O189">
      <formula1>-99999999999999</formula1>
      <formula2>99999999999999</formula2>
    </dataValidation>
    <dataValidation type="whole" allowBlank="1" showErrorMessage="1" errorTitle="Through a/c payee" error="Numeric,Non negative, no decimal, upto 200,00,000" sqref="I141:O142">
      <formula1>0</formula1>
      <formula2>20000000</formula2>
    </dataValidation>
    <dataValidation type="whole" allowBlank="1" showInputMessage="1" showErrorMessage="1" errorTitle="Presumptive Income" error="Presumptive Income should be only Numeric, Non negative, No decimal upto 14 digits" sqref="I144:O145">
      <formula1>0</formula1>
      <formula2>99999999999999</formula2>
    </dataValidation>
    <dataValidation type="whole" allowBlank="1" showErrorMessage="1" error=" Non negative, no decimal, upto 99,999,999,999,999" sqref="K119:O119">
      <formula1>-99999999999999</formula1>
      <formula2>99999999999999</formula2>
    </dataValidation>
    <dataValidation type="whole" allowBlank="1" showErrorMessage="1" errorTitle="TrfToReserves" error="no decimal, upto 99,999,999,999,999" sqref="K133:O133">
      <formula1>-99999999999999</formula1>
      <formula2>99999999999999</formula2>
    </dataValidation>
    <dataValidation type="whole" allowBlank="1" showErrorMessage="1" errorTitle="ProvDefTax" error="ProvDefTax  Non negative, no decimal, upto 99,999,999,999,999" sqref="K129:O129">
      <formula1>-99999999999999</formula1>
      <formula2>99999999999999</formula2>
    </dataValidation>
    <dataValidation type="whole" allowBlank="1" showErrorMessage="1" errorTitle="ProvForCurrTax" error="ProvForCurrTax  Non negative, no decimal, upto 99,999,999,999,999" sqref="K128:O128">
      <formula1>-99999999999999</formula1>
      <formula2>99999999999999</formula2>
    </dataValidation>
    <dataValidation type="whole" allowBlank="1" showErrorMessage="1" errorTitle="OthDutyTaxCess" error="OthDutyTaxCess  Non negative, no decimal, upto 99,999,999,999,999" sqref="K120:O120">
      <formula1>-99999999999999</formula1>
      <formula2>99999999999999</formula2>
    </dataValidation>
    <dataValidation type="whole" allowBlank="1" showErrorMessage="1" errorTitle="DepreciationAmort" error="DepreciationAmort  Non negative, no decimal, upto 99,999,999,999,999" sqref="J126:O126">
      <formula1>0</formula1>
      <formula2>99999999999999</formula2>
    </dataValidation>
    <dataValidation type="whole" allowBlank="1" showErrorMessage="1" errorTitle="PBIDTA" error="PBIDTA  Non negative, no decimal, upto 99,999,999,999,999" sqref="J121:O121 J127:O127 J134:O134 K130:O132 J130 J132">
      <formula1>-99999999999999</formula1>
      <formula2>99999999999999</formula2>
    </dataValidation>
    <dataValidation type="textLength" operator="lessThanOrEqual" allowBlank="1" showInputMessage="1" showErrorMessage="1" errorTitle="Registration Number" error="Registration number cannot exceed 10 characters" sqref="C162:C167 D162:E165">
      <formula1>10</formula1>
    </dataValidation>
    <dataValidation type="whole" allowBlank="1" showInputMessage="1" showErrorMessage="1" errorTitle="Tonnage capacity" error="Tonnage capacity should be Numeric,Non Negative,No decimal and cannot exceed 14 character" sqref="G162:G165">
      <formula1>0</formula1>
      <formula2>99999999999999</formula2>
    </dataValidation>
    <dataValidation type="whole" allowBlank="1" showInputMessage="1" showErrorMessage="1" errorTitle="Period of Holding" error="Period of Holding should be Between 1 to 12 months" sqref="H162:H165">
      <formula1>1</formula1>
      <formula2>12</formula2>
    </dataValidation>
    <dataValidation type="list" operator="lessThanOrEqual" allowBlank="1" showInputMessage="1" showErrorMessage="1" errorTitle="Owned/leased/hired" error="Please select from the list" sqref="F162:F165">
      <formula1>"(Select),Owned,Leased,Hired"</formula1>
    </dataValidation>
    <dataValidation type="whole" allowBlank="1" showInputMessage="1" showErrorMessage="1" sqref="H167 I168:O168">
      <formula1>0</formula1>
      <formula2>99999999999999</formula2>
    </dataValidation>
    <dataValidation type="whole" allowBlank="1" showInputMessage="1" showErrorMessage="1" errorTitle="Gross turnover" error="Gross turnover should be non negative numeric ,upto 14 digits" sqref="I140">
      <formula1>0</formula1>
      <formula2>99999999999999</formula2>
    </dataValidation>
    <dataValidation type="list" allowBlank="1" showInputMessage="1" showErrorMessage="1" errorTitle="Business Code" error="Please select from the list" sqref="F157:H159">
      <formula1>NOB</formula1>
    </dataValidation>
    <dataValidation type="list" allowBlank="1" showInputMessage="1" showErrorMessage="1" errorTitle="Business Code" error="Please select from the list" sqref="F149:H151">
      <formula1>NOB44ADA</formula1>
    </dataValidation>
    <dataValidation type="textLength" operator="lessThanOrEqual" allowBlank="1" showInputMessage="1" showErrorMessage="1" errorTitle="Name of the business" error="Name of the business cannot be more than 75 characters" sqref="C137:E139 C149:E151 B160 C157:E159">
      <formula1>75</formula1>
    </dataValidation>
    <dataValidation type="textLength" operator="lessThanOrEqual" allowBlank="1" showInputMessage="1" showErrorMessage="1" errorTitle="Description" error="Description cannot be more than 75 characters" sqref="I137:I139 I149:O151 I157:O159">
      <formula1>75</formula1>
    </dataValidation>
    <dataValidation type="list" allowBlank="1" showInputMessage="1" showErrorMessage="1" errorTitle="Business Code" error="Please select from the list" sqref="F137:H139">
      <formula1>NOB44AD</formula1>
    </dataValidation>
    <dataValidation type="whole" allowBlank="1" showInputMessage="1" showErrorMessage="1" sqref="J3">
      <formula1>-99999999999999</formula1>
      <formula2>99999999999999</formula2>
    </dataValidation>
    <dataValidation type="whole" allowBlank="1" showErrorMessage="1" error="  Non negative, no decimal, upto 99,999,999,999,999" sqref="H62:H63 H66:H67 J69:J79">
      <formula1>0</formula1>
      <formula2>99999999999999</formula2>
    </dataValidation>
    <dataValidation type="whole" allowBlank="1" showErrorMessage="1" errorTitle="Advertisement" error="Advertisement  Non negative, no decimal, upto 99,999,999,999,999" sqref="J56">
      <formula1>0</formula1>
      <formula2>99999999999999</formula2>
    </dataValidation>
    <dataValidation type="whole" allowBlank="1" showErrorMessage="1" errorTitle="SalesPromotion" error="SalesPromotion  Non negative, no decimal, upto 99,999,999,999,999" sqref="J55">
      <formula1>0</formula1>
      <formula2>99999999999999</formula2>
    </dataValidation>
    <dataValidation type="whole" allowBlank="1" showErrorMessage="1" errorTitle="Confrence" error="Confrence  Non negative, no decimal, upto 99,999,999,999,999" sqref="J54">
      <formula1>0</formula1>
      <formula2>99999999999999</formula2>
    </dataValidation>
    <dataValidation type="whole" allowBlank="1" showErrorMessage="1" errorTitle="Hospitality" error="Hospitality  Non negative, no decimal, upto 99,999,999,999,999" sqref="J53">
      <formula1>0</formula1>
      <formula2>99999999999999</formula2>
    </dataValidation>
    <dataValidation type="whole" allowBlank="1" showErrorMessage="1" errorTitle="Entertainment" error="Entertainment  Non negative, no decimal, upto 99,999,999,999,999" sqref="J52">
      <formula1>0</formula1>
      <formula2>99999999999999</formula2>
    </dataValidation>
    <dataValidation type="whole" allowBlank="1" showErrorMessage="1" errorTitle="workmenandstaffwelfare" error="workmenandstaffwelfare  Non negative, no decimal, upto 99,999,999,999,999" sqref="J51">
      <formula1>0</formula1>
      <formula2>99999999999999</formula2>
    </dataValidation>
    <dataValidation type="whole" allowBlank="1" showErrorMessage="1" errorTitle="OtherInsurance" error="OtherInsurance  Non negative, no decimal, upto 99,999,999,999,999" sqref="H49">
      <formula1>0</formula1>
      <formula2>99999999999999</formula2>
    </dataValidation>
    <dataValidation type="whole" allowBlank="1" showErrorMessage="1" errorTitle="KeymansInsurance" error="KeymansInsurance  Non negative, no decimal, upto 99,999,999,999,999" sqref="H48">
      <formula1>0</formula1>
      <formula2>99999999999999</formula2>
    </dataValidation>
    <dataValidation type="whole" allowBlank="1" showErrorMessage="1" errorTitle="LifeInsurance" error="LifeInsurance  Non negative, no decimal, upto 99,999,999,999,999" sqref="H47">
      <formula1>0</formula1>
      <formula2>99999999999999</formula2>
    </dataValidation>
    <dataValidation type="whole" allowBlank="1" showErrorMessage="1" errorTitle="MedicalInsurance" error="MedicalInsurance  Non negative, no decimal, upto 99,999,999,999,999" sqref="H46">
      <formula1>0</formula1>
      <formula2>99999999999999</formula2>
    </dataValidation>
    <dataValidation type="whole" allowBlank="1" showErrorMessage="1" errorTitle="OtherBenefits" error="OtherBenefits  Non negative, no decimal, upto 99,999,999,999,999" sqref="H41">
      <formula1>0</formula1>
      <formula2>99999999999999</formula2>
    </dataValidation>
    <dataValidation type="whole" allowBlank="1" showErrorMessage="1" errorTitle="ContributionToAnyFund" error="ContributionToAnyFund  Non negative, no decimal, upto 99,999,999,999,999" sqref="H40">
      <formula1>0</formula1>
      <formula2>99999999999999</formula2>
    </dataValidation>
    <dataValidation type="whole" allowBlank="1" showErrorMessage="1" errorTitle="ContributionRecognisedGratuity" error="ContributionRecognisedGratuity  Non negative, no decimal, upto 99,999,999,999,999" sqref="H39">
      <formula1>0</formula1>
      <formula2>99999999999999</formula2>
    </dataValidation>
    <dataValidation type="whole" allowBlank="1" showErrorMessage="1" errorTitle="ContributionRecognised" error="ContributionRecognised  Non negative, no decimal, upto 99,999,999,999,999" sqref="H38">
      <formula1>0</formula1>
      <formula2>99999999999999</formula2>
    </dataValidation>
    <dataValidation type="whole" allowBlank="1" showErrorMessage="1" errorTitle="ContributionApproved" error="ContributionApproved  Non negative, no decimal, upto 99,999,999,999,999" sqref="H37">
      <formula1>0</formula1>
      <formula2>99999999999999</formula2>
    </dataValidation>
    <dataValidation type="whole" allowBlank="1" showErrorMessage="1" errorTitle="LeaveTravelBenefits" error="LeaveTravelBenefits  Non negative, no decimal, upto 99,999,999,999,999" sqref="H36">
      <formula1>0</formula1>
      <formula2>99999999999999</formula2>
    </dataValidation>
    <dataValidation type="whole" allowBlank="1" showErrorMessage="1" errorTitle="LeaveEncashment" error="LeaveEncashment  Non negative, no decimal, upto 99,999,999,999,999" sqref="H35">
      <formula1>0</formula1>
      <formula2>99999999999999</formula2>
    </dataValidation>
    <dataValidation type="whole" allowBlank="1" showErrorMessage="1" errorTitle="Reimbursement" error="Reimbursement  Non negative, no decimal, upto 99,999,999,999,999" sqref="H34">
      <formula1>0</formula1>
      <formula2>99999999999999</formula2>
    </dataValidation>
    <dataValidation type="whole" allowBlank="1" showErrorMessage="1" errorTitle="Bonus" error="Bonus  Non negative, no decimal, upto 99,999,999,999,999" sqref="H33">
      <formula1>0</formula1>
      <formula2>99999999999999</formula2>
    </dataValidation>
    <dataValidation type="whole" allowBlank="1" showErrorMessage="1" errorTitle="SalariesAndwages" error="SalariesAndwages  Non negative, no decimal, upto 99,999,999,999,999" sqref="H32">
      <formula1>0</formula1>
      <formula2>99999999999999</formula2>
    </dataValidation>
    <dataValidation type="whole" allowBlank="1" showErrorMessage="1" errorTitle="CompensationToEmployees" error="CompensationToEmployees  Non negative, no decimal, upto 99,999,999,999,999" sqref="J30">
      <formula1>0</formula1>
      <formula2>99999999999999</formula2>
    </dataValidation>
    <dataValidation type="whole" allowBlank="1" showErrorMessage="1" errorTitle="RepairToBuilding" error="RepairToBuilding  Non negative, no decimal, upto 99,999,999,999,999" sqref="J29">
      <formula1>0</formula1>
      <formula2>99999999999999</formula2>
    </dataValidation>
    <dataValidation type="whole" allowBlank="1" showErrorMessage="1" errorTitle="Rents" error="Rents  Non negative, no decimal, upto 99,999,999,999,999" sqref="J28">
      <formula1>0</formula1>
      <formula2>99999999999999</formula2>
    </dataValidation>
    <dataValidation type="whole" allowBlank="1" showErrorMessage="1" errorTitle="PowerAndFuel" error="PowerAndFuel  Non negative, no decimal, upto 99,999,999,999,999" sqref="J27">
      <formula1>0</formula1>
      <formula2>99999999999999</formula2>
    </dataValidation>
    <dataValidation type="whole" allowBlank="1" showErrorMessage="1" errorTitle="Freight" error="Freight  Non negative, no decimal, upto 99,999,999,999,999" sqref="J25">
      <formula1>0</formula1>
      <formula2>99999999999999</formula2>
    </dataValidation>
    <dataValidation type="whole" allowBlank="1" showErrorMessage="1" errorTitle="Amount" error="Amount Non negative, no decimal, upto 99,999,999,999,999" sqref="H14">
      <formula1>-99999999999999</formula1>
      <formula2>99999999999999</formula2>
    </dataValidation>
    <dataValidation type="whole" allowBlank="1" showErrorMessage="1" errorTitle="Amount " error="Amount  Non negative, no decimal, upto 99,999,999,999,999" sqref="H13">
      <formula1>-99999999999999</formula1>
      <formula2>99999999999999</formula2>
    </dataValidation>
    <dataValidation type="whole" allowBlank="1" showErrorMessage="1" error=" Non negative, no decimal, upto 99,999,999,999,999" sqref="H58:H59 H81:H89">
      <formula1>0</formula1>
      <formula2>99999999999999</formula2>
    </dataValidation>
    <dataValidation type="whole" allowBlank="1" showErrorMessage="1" errorTitle="Amount" error="MiscOthIncome  Non negative, no decimal, upto 99,999,999,999,999" sqref="H117">
      <formula1>0</formula1>
      <formula2>99999999999999</formula2>
    </dataValidation>
    <dataValidation type="whole" allowBlank="1" showErrorMessage="1" errorTitle="Amount" error="Amount  Non negative, no decimal, upto 99,999,999,999,999" sqref="H94:H97 H17:H20 H6:H8 H102:H108">
      <formula1>0</formula1>
      <formula2>99999999999999</formula2>
    </dataValidation>
    <dataValidation type="textLength" operator="equal" allowBlank="1" showErrorMessage="1" errorTitle="PAN" error="Should be valid 10 digit PAN with 1st 5 alphabets next 4 digits and last alphabet" sqref="F102:F108">
      <formula1>10</formula1>
    </dataValidation>
    <dataValidation type="whole" allowBlank="1" showErrorMessage="1" error="Non negative, no decimal, upto 99,999,999,999,999" sqref="H44">
      <formula1>0</formula1>
      <formula2>99999999999999</formula2>
    </dataValidation>
    <dataValidation type="list" allowBlank="1" showErrorMessage="1" errorTitle="To Non Resident" error="Select Y for Yes and N for No" sqref="H43">
      <formula1>"Yes,No"</formula1>
    </dataValidation>
    <dataValidation type="whole" allowBlank="1" showErrorMessage="1" errorTitle="TotEmployeeComp" error="TotEmployeeComp  Non negative, no decimal, upto 99,999,999,999,999" sqref="J42">
      <formula1>0</formula1>
      <formula2>99999999999999</formula2>
    </dataValidation>
    <dataValidation type="whole" allowBlank="1" showErrorMessage="1" errorTitle="InterestExpdr" error="InterestExpdr  Non negative, no decimal, upto 99,999,999,999,999" sqref="H123:H124 J125:O125">
      <formula1>0</formula1>
      <formula2>99999999999999</formula2>
    </dataValidation>
    <dataValidation type="whole" allowBlank="1" showErrorMessage="1" errorTitle="ProfitOnSaleFixedAsset" error="ProfitOnSaleFixedAsset  Non negative, no decimal, upto 99,999,999,999,999" sqref="H21 J23">
      <formula1>0</formula1>
      <formula2>99999999999999</formula2>
    </dataValidation>
    <dataValidation type="whole" allowBlank="1" showErrorMessage="1" errorTitle="ProfitOnSaleFixedAsset" error="ProfitOnSaleFixedAsset  Non negative, no decimal, upto 99,999,999,999,999" sqref="J24">
      <formula1>-99999999999999</formula1>
      <formula2>99999999999999</formula2>
    </dataValidation>
    <dataValidation type="whole" allowBlank="1" showErrorMessage="1" errorTitle="Amount" error="Amount should be  Non negative, no decimal, upto 99,999,999,999,999" sqref="H5">
      <formula1>0</formula1>
      <formula2>99999999999999</formula2>
    </dataValidation>
    <dataValidation type="whole" allowBlank="1" showErrorMessage="1" errorTitle="OthDutyTaxCess" error="OthDutyTaxCess  Non negative, no decimal, upto 99,999,999,999,999" sqref="J98:J101 J26 J90:J91 J68 J60 J50 J64 J118:O118">
      <formula1>0</formula1>
      <formula2>99999999999999</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anchor moveWithCells="1">
                  <from>
                    <xdr:col>3</xdr:col>
                    <xdr:colOff>28575</xdr:colOff>
                    <xdr:row>108</xdr:row>
                    <xdr:rowOff>76200</xdr:rowOff>
                  </from>
                  <to>
                    <xdr:col>3</xdr:col>
                    <xdr:colOff>1390650</xdr:colOff>
                    <xdr:row>109</xdr:row>
                    <xdr:rowOff>114300</xdr:rowOff>
                  </to>
                </anchor>
              </controlPr>
            </control>
          </mc:Choice>
        </mc:AlternateContent>
        <mc:AlternateContent xmlns:mc="http://schemas.openxmlformats.org/markup-compatibility/2006">
          <mc:Choice Requires="x14">
            <control shapeId="7170" r:id="rId5" name="Button 2">
              <controlPr defaultSize="0" print="0" autoFill="0" autoPict="0">
                <anchor moveWithCells="1">
                  <from>
                    <xdr:col>3</xdr:col>
                    <xdr:colOff>28575</xdr:colOff>
                    <xdr:row>21</xdr:row>
                    <xdr:rowOff>76200</xdr:rowOff>
                  </from>
                  <to>
                    <xdr:col>3</xdr:col>
                    <xdr:colOff>1390650</xdr:colOff>
                    <xdr:row>22</xdr:row>
                    <xdr:rowOff>114300</xdr:rowOff>
                  </to>
                </anchor>
              </controlPr>
            </control>
          </mc:Choice>
        </mc:AlternateContent>
        <mc:AlternateContent xmlns:mc="http://schemas.openxmlformats.org/markup-compatibility/2006">
          <mc:Choice Requires="x14">
            <control shapeId="7171" r:id="rId6" name="Button 3">
              <controlPr defaultSize="0" print="0" autoFill="0" autoPict="0">
                <anchor moveWithCells="1">
                  <from>
                    <xdr:col>4</xdr:col>
                    <xdr:colOff>28575</xdr:colOff>
                    <xdr:row>98</xdr:row>
                    <xdr:rowOff>76200</xdr:rowOff>
                  </from>
                  <to>
                    <xdr:col>5</xdr:col>
                    <xdr:colOff>1009650</xdr:colOff>
                    <xdr:row>99</xdr:row>
                    <xdr:rowOff>114300</xdr:rowOff>
                  </to>
                </anchor>
              </controlPr>
            </control>
          </mc:Choice>
        </mc:AlternateContent>
        <mc:AlternateContent xmlns:mc="http://schemas.openxmlformats.org/markup-compatibility/2006">
          <mc:Choice Requires="x14">
            <control shapeId="7172" r:id="rId7" name="Button 4">
              <controlPr defaultSize="0" print="0" autoFill="0" autoPict="0">
                <anchor moveWithCells="1" sizeWithCells="1">
                  <from>
                    <xdr:col>2</xdr:col>
                    <xdr:colOff>28575</xdr:colOff>
                    <xdr:row>115</xdr:row>
                    <xdr:rowOff>76200</xdr:rowOff>
                  </from>
                  <to>
                    <xdr:col>4</xdr:col>
                    <xdr:colOff>285750</xdr:colOff>
                    <xdr:row>115</xdr:row>
                    <xdr:rowOff>352425</xdr:rowOff>
                  </to>
                </anchor>
              </controlPr>
            </control>
          </mc:Choice>
        </mc:AlternateContent>
        <mc:AlternateContent xmlns:mc="http://schemas.openxmlformats.org/markup-compatibility/2006">
          <mc:Choice Requires="x14">
            <control shapeId="7173" r:id="rId8" name="Button 5">
              <controlPr defaultSize="0" print="0" autoFill="0" autoPict="0">
                <anchor moveWithCells="1" sizeWithCells="1">
                  <from>
                    <xdr:col>2</xdr:col>
                    <xdr:colOff>28575</xdr:colOff>
                    <xdr:row>165</xdr:row>
                    <xdr:rowOff>76200</xdr:rowOff>
                  </from>
                  <to>
                    <xdr:col>5</xdr:col>
                    <xdr:colOff>28575</xdr:colOff>
                    <xdr:row>165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topLeftCell="A100" workbookViewId="0">
      <selection activeCell="G105" sqref="G105"/>
    </sheetView>
  </sheetViews>
  <sheetFormatPr defaultRowHeight="35.1" customHeight="1" x14ac:dyDescent="0.2"/>
  <cols>
    <col min="1" max="3" width="9.140625" style="265"/>
    <col min="4" max="4" width="10.28515625" style="265" customWidth="1"/>
    <col min="5" max="5" width="26.7109375" style="265" customWidth="1"/>
    <col min="6" max="6" width="41.85546875" style="265" customWidth="1"/>
    <col min="7" max="7" width="10.140625" style="265" customWidth="1"/>
    <col min="8" max="8" width="21.7109375" style="265" customWidth="1"/>
    <col min="9" max="9" width="9.140625" style="265"/>
    <col min="10" max="10" width="21.7109375" style="265" customWidth="1"/>
    <col min="11" max="16384" width="9.140625" style="265"/>
  </cols>
  <sheetData>
    <row r="1" spans="1:10" ht="35.1" customHeight="1" x14ac:dyDescent="0.2">
      <c r="A1" s="634" t="s">
        <v>493</v>
      </c>
      <c r="B1" s="635"/>
      <c r="C1" s="636"/>
      <c r="D1" s="637" t="s">
        <v>494</v>
      </c>
      <c r="E1" s="637"/>
      <c r="F1" s="637"/>
      <c r="G1" s="637"/>
      <c r="H1" s="637"/>
      <c r="I1" s="637"/>
      <c r="J1" s="638"/>
    </row>
    <row r="2" spans="1:10" ht="35.1" customHeight="1" x14ac:dyDescent="0.2">
      <c r="A2" s="639" t="s">
        <v>495</v>
      </c>
      <c r="B2" s="266">
        <v>1</v>
      </c>
      <c r="C2" s="642" t="s">
        <v>496</v>
      </c>
      <c r="D2" s="643"/>
      <c r="E2" s="643"/>
      <c r="F2" s="643"/>
      <c r="G2" s="643"/>
      <c r="H2" s="644"/>
      <c r="I2" s="267">
        <v>1</v>
      </c>
      <c r="J2" s="268" t="s">
        <v>497</v>
      </c>
    </row>
    <row r="3" spans="1:10" ht="35.1" customHeight="1" x14ac:dyDescent="0.2">
      <c r="A3" s="640"/>
      <c r="B3" s="269">
        <v>2</v>
      </c>
      <c r="C3" s="645" t="s">
        <v>498</v>
      </c>
      <c r="D3" s="637"/>
      <c r="E3" s="637"/>
      <c r="F3" s="637"/>
      <c r="G3" s="637"/>
      <c r="H3" s="638"/>
      <c r="I3" s="267">
        <v>2</v>
      </c>
      <c r="J3" s="268" t="s">
        <v>307</v>
      </c>
    </row>
    <row r="4" spans="1:10" ht="35.1" customHeight="1" x14ac:dyDescent="0.2">
      <c r="A4" s="640"/>
      <c r="B4" s="270" t="s">
        <v>499</v>
      </c>
      <c r="C4" s="645" t="s">
        <v>674</v>
      </c>
      <c r="D4" s="637"/>
      <c r="E4" s="637"/>
      <c r="F4" s="637"/>
      <c r="G4" s="637"/>
      <c r="H4" s="638"/>
      <c r="I4" s="271" t="s">
        <v>499</v>
      </c>
      <c r="J4" s="272"/>
    </row>
    <row r="5" spans="1:10" ht="35.1" customHeight="1" x14ac:dyDescent="0.2">
      <c r="A5" s="640"/>
      <c r="B5" s="270" t="s">
        <v>500</v>
      </c>
      <c r="C5" s="645" t="s">
        <v>501</v>
      </c>
      <c r="D5" s="637"/>
      <c r="E5" s="637"/>
      <c r="F5" s="637"/>
      <c r="G5" s="637"/>
      <c r="H5" s="638"/>
      <c r="I5" s="271" t="s">
        <v>500</v>
      </c>
      <c r="J5" s="272"/>
    </row>
    <row r="6" spans="1:10" ht="35.1" customHeight="1" x14ac:dyDescent="0.25">
      <c r="A6" s="640"/>
      <c r="B6" s="273">
        <v>4</v>
      </c>
      <c r="C6" s="646" t="s">
        <v>502</v>
      </c>
      <c r="D6" s="647"/>
      <c r="E6" s="647"/>
      <c r="F6" s="647"/>
      <c r="G6" s="647"/>
      <c r="H6" s="647"/>
      <c r="I6" s="274"/>
      <c r="J6" s="275"/>
    </row>
    <row r="7" spans="1:10" ht="35.1" customHeight="1" x14ac:dyDescent="0.2">
      <c r="A7" s="640"/>
      <c r="B7" s="276"/>
      <c r="C7" s="277" t="s">
        <v>109</v>
      </c>
      <c r="D7" s="645" t="s">
        <v>503</v>
      </c>
      <c r="E7" s="637"/>
      <c r="F7" s="637"/>
      <c r="G7" s="637"/>
      <c r="H7" s="637"/>
      <c r="I7" s="271" t="s">
        <v>216</v>
      </c>
      <c r="J7" s="268" t="s">
        <v>381</v>
      </c>
    </row>
    <row r="8" spans="1:10" ht="35.1" customHeight="1" x14ac:dyDescent="0.2">
      <c r="A8" s="640"/>
      <c r="B8" s="276"/>
      <c r="C8" s="278" t="s">
        <v>111</v>
      </c>
      <c r="D8" s="645" t="s">
        <v>504</v>
      </c>
      <c r="E8" s="637"/>
      <c r="F8" s="637"/>
      <c r="G8" s="637"/>
      <c r="H8" s="637"/>
      <c r="I8" s="271" t="s">
        <v>218</v>
      </c>
      <c r="J8" s="268" t="s">
        <v>381</v>
      </c>
    </row>
    <row r="9" spans="1:10" ht="35.1" customHeight="1" x14ac:dyDescent="0.2">
      <c r="A9" s="640"/>
      <c r="B9" s="279"/>
      <c r="C9" s="278" t="s">
        <v>127</v>
      </c>
      <c r="D9" s="645" t="s">
        <v>505</v>
      </c>
      <c r="E9" s="637"/>
      <c r="F9" s="637"/>
      <c r="G9" s="637"/>
      <c r="H9" s="638"/>
      <c r="I9" s="271" t="s">
        <v>220</v>
      </c>
      <c r="J9" s="268" t="s">
        <v>381</v>
      </c>
    </row>
    <row r="10" spans="1:10" ht="35.1" customHeight="1" x14ac:dyDescent="0.2">
      <c r="A10" s="640"/>
      <c r="B10" s="648"/>
      <c r="C10" s="278" t="s">
        <v>156</v>
      </c>
      <c r="D10" s="645" t="s">
        <v>506</v>
      </c>
      <c r="E10" s="650"/>
      <c r="F10" s="650"/>
      <c r="G10" s="650"/>
      <c r="H10" s="651"/>
      <c r="I10" s="271" t="s">
        <v>241</v>
      </c>
      <c r="J10" s="280"/>
    </row>
    <row r="11" spans="1:10" ht="35.1" customHeight="1" x14ac:dyDescent="0.2">
      <c r="A11" s="640"/>
      <c r="B11" s="649"/>
      <c r="C11" s="278" t="s">
        <v>159</v>
      </c>
      <c r="D11" s="645" t="s">
        <v>507</v>
      </c>
      <c r="E11" s="637"/>
      <c r="F11" s="637"/>
      <c r="G11" s="637"/>
      <c r="H11" s="638"/>
      <c r="I11" s="281" t="s">
        <v>508</v>
      </c>
      <c r="J11" s="280"/>
    </row>
    <row r="12" spans="1:10" ht="35.1" customHeight="1" x14ac:dyDescent="0.25">
      <c r="A12" s="640"/>
      <c r="B12" s="273">
        <v>5</v>
      </c>
      <c r="C12" s="646" t="s">
        <v>509</v>
      </c>
      <c r="D12" s="647"/>
      <c r="E12" s="647"/>
      <c r="F12" s="647"/>
      <c r="G12" s="647"/>
      <c r="H12" s="275"/>
      <c r="I12" s="652"/>
      <c r="J12" s="653"/>
    </row>
    <row r="13" spans="1:10" ht="35.1" customHeight="1" x14ac:dyDescent="0.2">
      <c r="A13" s="640"/>
      <c r="B13" s="279"/>
      <c r="C13" s="277" t="s">
        <v>109</v>
      </c>
      <c r="D13" s="645" t="s">
        <v>510</v>
      </c>
      <c r="E13" s="637"/>
      <c r="F13" s="638"/>
      <c r="G13" s="271" t="s">
        <v>511</v>
      </c>
      <c r="H13" s="280"/>
      <c r="I13" s="654"/>
      <c r="J13" s="653"/>
    </row>
    <row r="14" spans="1:10" ht="68.25" customHeight="1" x14ac:dyDescent="0.2">
      <c r="A14" s="640"/>
      <c r="B14" s="279"/>
      <c r="C14" s="278" t="s">
        <v>111</v>
      </c>
      <c r="D14" s="645" t="s">
        <v>512</v>
      </c>
      <c r="E14" s="657"/>
      <c r="F14" s="658"/>
      <c r="G14" s="271" t="s">
        <v>513</v>
      </c>
      <c r="H14" s="280"/>
      <c r="I14" s="654"/>
      <c r="J14" s="653"/>
    </row>
    <row r="15" spans="1:10" ht="35.1" customHeight="1" x14ac:dyDescent="0.2">
      <c r="A15" s="640"/>
      <c r="B15" s="279"/>
      <c r="C15" s="278" t="s">
        <v>127</v>
      </c>
      <c r="D15" s="645" t="s">
        <v>514</v>
      </c>
      <c r="E15" s="637"/>
      <c r="F15" s="638"/>
      <c r="G15" s="271" t="s">
        <v>515</v>
      </c>
      <c r="H15" s="280"/>
      <c r="I15" s="654"/>
      <c r="J15" s="653"/>
    </row>
    <row r="16" spans="1:10" ht="35.1" customHeight="1" x14ac:dyDescent="0.2">
      <c r="A16" s="640"/>
      <c r="B16" s="279"/>
      <c r="C16" s="278" t="s">
        <v>156</v>
      </c>
      <c r="D16" s="645" t="s">
        <v>516</v>
      </c>
      <c r="E16" s="650"/>
      <c r="F16" s="651"/>
      <c r="G16" s="271" t="s">
        <v>517</v>
      </c>
      <c r="H16" s="280"/>
      <c r="I16" s="654"/>
      <c r="J16" s="653"/>
    </row>
    <row r="17" spans="1:10" ht="35.1" customHeight="1" x14ac:dyDescent="0.2">
      <c r="A17" s="640"/>
      <c r="B17" s="279"/>
      <c r="C17" s="278" t="s">
        <v>159</v>
      </c>
      <c r="D17" s="645" t="s">
        <v>518</v>
      </c>
      <c r="E17" s="650"/>
      <c r="F17" s="651"/>
      <c r="G17" s="271" t="s">
        <v>519</v>
      </c>
      <c r="H17" s="280"/>
      <c r="I17" s="655"/>
      <c r="J17" s="656"/>
    </row>
    <row r="18" spans="1:10" ht="35.1" customHeight="1" x14ac:dyDescent="0.25">
      <c r="A18" s="640"/>
      <c r="B18" s="279"/>
      <c r="C18" s="282" t="s">
        <v>520</v>
      </c>
      <c r="D18" s="659" t="s">
        <v>521</v>
      </c>
      <c r="E18" s="660"/>
      <c r="F18" s="660"/>
      <c r="G18" s="660"/>
      <c r="H18" s="661"/>
      <c r="I18" s="283" t="s">
        <v>522</v>
      </c>
      <c r="J18" s="284"/>
    </row>
    <row r="19" spans="1:10" ht="35.1" customHeight="1" x14ac:dyDescent="0.2">
      <c r="A19" s="640"/>
      <c r="B19" s="273">
        <v>6</v>
      </c>
      <c r="C19" s="645" t="s">
        <v>523</v>
      </c>
      <c r="D19" s="637"/>
      <c r="E19" s="637"/>
      <c r="F19" s="637"/>
      <c r="G19" s="637"/>
      <c r="H19" s="638"/>
      <c r="I19" s="652"/>
      <c r="J19" s="662"/>
    </row>
    <row r="20" spans="1:10" ht="35.1" customHeight="1" x14ac:dyDescent="0.2">
      <c r="A20" s="640"/>
      <c r="B20" s="279"/>
      <c r="C20" s="277" t="s">
        <v>109</v>
      </c>
      <c r="D20" s="645" t="s">
        <v>524</v>
      </c>
      <c r="E20" s="657"/>
      <c r="F20" s="658"/>
      <c r="G20" s="285" t="s">
        <v>243</v>
      </c>
      <c r="H20" s="286"/>
      <c r="I20" s="654"/>
      <c r="J20" s="653"/>
    </row>
    <row r="21" spans="1:10" ht="35.1" customHeight="1" x14ac:dyDescent="0.2">
      <c r="A21" s="640"/>
      <c r="B21" s="279"/>
      <c r="C21" s="278" t="s">
        <v>111</v>
      </c>
      <c r="D21" s="645" t="s">
        <v>525</v>
      </c>
      <c r="E21" s="657"/>
      <c r="F21" s="658"/>
      <c r="G21" s="271" t="s">
        <v>244</v>
      </c>
      <c r="H21" s="280"/>
      <c r="I21" s="654"/>
      <c r="J21" s="653"/>
    </row>
    <row r="22" spans="1:10" ht="38.25" customHeight="1" x14ac:dyDescent="0.2">
      <c r="A22" s="640"/>
      <c r="B22" s="279"/>
      <c r="C22" s="278" t="s">
        <v>127</v>
      </c>
      <c r="D22" s="645" t="s">
        <v>526</v>
      </c>
      <c r="E22" s="657"/>
      <c r="F22" s="658"/>
      <c r="G22" s="271" t="s">
        <v>245</v>
      </c>
      <c r="H22" s="280"/>
      <c r="I22" s="654"/>
      <c r="J22" s="653"/>
    </row>
    <row r="23" spans="1:10" ht="35.1" customHeight="1" x14ac:dyDescent="0.2">
      <c r="A23" s="640"/>
      <c r="B23" s="279"/>
      <c r="C23" s="278" t="s">
        <v>156</v>
      </c>
      <c r="D23" s="645" t="s">
        <v>527</v>
      </c>
      <c r="E23" s="657"/>
      <c r="F23" s="658"/>
      <c r="G23" s="271" t="s">
        <v>246</v>
      </c>
      <c r="H23" s="280"/>
      <c r="I23" s="654"/>
      <c r="J23" s="653"/>
    </row>
    <row r="24" spans="1:10" ht="35.1" customHeight="1" x14ac:dyDescent="0.2">
      <c r="A24" s="640"/>
      <c r="B24" s="279"/>
      <c r="C24" s="278" t="s">
        <v>159</v>
      </c>
      <c r="D24" s="645" t="s">
        <v>528</v>
      </c>
      <c r="E24" s="650"/>
      <c r="F24" s="651"/>
      <c r="G24" s="271" t="s">
        <v>529</v>
      </c>
      <c r="H24" s="280"/>
      <c r="I24" s="654"/>
      <c r="J24" s="653"/>
    </row>
    <row r="25" spans="1:10" ht="35.1" customHeight="1" x14ac:dyDescent="0.2">
      <c r="A25" s="640"/>
      <c r="B25" s="279"/>
      <c r="C25" s="278" t="s">
        <v>520</v>
      </c>
      <c r="D25" s="645" t="s">
        <v>530</v>
      </c>
      <c r="E25" s="650"/>
      <c r="F25" s="651"/>
      <c r="G25" s="271" t="s">
        <v>531</v>
      </c>
      <c r="H25" s="286"/>
      <c r="I25" s="654"/>
      <c r="J25" s="653"/>
    </row>
    <row r="26" spans="1:10" ht="35.1" customHeight="1" x14ac:dyDescent="0.2">
      <c r="A26" s="640"/>
      <c r="B26" s="279"/>
      <c r="C26" s="278" t="s">
        <v>532</v>
      </c>
      <c r="D26" s="645" t="s">
        <v>533</v>
      </c>
      <c r="E26" s="657"/>
      <c r="F26" s="658"/>
      <c r="G26" s="271" t="s">
        <v>534</v>
      </c>
      <c r="H26" s="280"/>
      <c r="I26" s="654"/>
      <c r="J26" s="653"/>
    </row>
    <row r="27" spans="1:10" ht="35.1" customHeight="1" x14ac:dyDescent="0.2">
      <c r="A27" s="640"/>
      <c r="B27" s="279"/>
      <c r="C27" s="278" t="s">
        <v>535</v>
      </c>
      <c r="D27" s="645" t="s">
        <v>536</v>
      </c>
      <c r="E27" s="657"/>
      <c r="F27" s="658"/>
      <c r="G27" s="271" t="s">
        <v>537</v>
      </c>
      <c r="H27" s="280"/>
      <c r="I27" s="654"/>
      <c r="J27" s="653"/>
    </row>
    <row r="28" spans="1:10" ht="35.1" customHeight="1" x14ac:dyDescent="0.2">
      <c r="A28" s="640"/>
      <c r="B28" s="279"/>
      <c r="C28" s="278" t="s">
        <v>113</v>
      </c>
      <c r="D28" s="645" t="s">
        <v>538</v>
      </c>
      <c r="E28" s="650"/>
      <c r="F28" s="651"/>
      <c r="G28" s="271" t="s">
        <v>539</v>
      </c>
      <c r="H28" s="280"/>
      <c r="I28" s="654"/>
      <c r="J28" s="653"/>
    </row>
    <row r="29" spans="1:10" ht="35.1" customHeight="1" x14ac:dyDescent="0.2">
      <c r="A29" s="640"/>
      <c r="B29" s="279"/>
      <c r="C29" s="278" t="s">
        <v>540</v>
      </c>
      <c r="D29" s="645" t="s">
        <v>541</v>
      </c>
      <c r="E29" s="650"/>
      <c r="F29" s="651"/>
      <c r="G29" s="271" t="s">
        <v>542</v>
      </c>
      <c r="H29" s="280"/>
      <c r="I29" s="654"/>
      <c r="J29" s="653"/>
    </row>
    <row r="30" spans="1:10" ht="64.5" customHeight="1" x14ac:dyDescent="0.2">
      <c r="A30" s="640"/>
      <c r="B30" s="279"/>
      <c r="C30" s="278" t="s">
        <v>543</v>
      </c>
      <c r="D30" s="645" t="s">
        <v>544</v>
      </c>
      <c r="E30" s="650"/>
      <c r="F30" s="651"/>
      <c r="G30" s="271" t="s">
        <v>545</v>
      </c>
      <c r="H30" s="286"/>
      <c r="I30" s="654"/>
      <c r="J30" s="653"/>
    </row>
    <row r="31" spans="1:10" ht="35.1" customHeight="1" x14ac:dyDescent="0.2">
      <c r="A31" s="640"/>
      <c r="B31" s="279"/>
      <c r="C31" s="278" t="s">
        <v>546</v>
      </c>
      <c r="D31" s="645" t="s">
        <v>547</v>
      </c>
      <c r="E31" s="650"/>
      <c r="F31" s="651"/>
      <c r="G31" s="271" t="s">
        <v>548</v>
      </c>
      <c r="H31" s="280"/>
      <c r="I31" s="654"/>
      <c r="J31" s="653"/>
    </row>
    <row r="32" spans="1:10" ht="35.1" customHeight="1" x14ac:dyDescent="0.2">
      <c r="A32" s="640"/>
      <c r="B32" s="279"/>
      <c r="C32" s="278" t="s">
        <v>549</v>
      </c>
      <c r="D32" s="663" t="s">
        <v>550</v>
      </c>
      <c r="E32" s="664"/>
      <c r="F32" s="665"/>
      <c r="G32" s="271" t="s">
        <v>551</v>
      </c>
      <c r="H32" s="280"/>
      <c r="I32" s="654"/>
      <c r="J32" s="653"/>
    </row>
    <row r="33" spans="1:10" ht="35.1" customHeight="1" x14ac:dyDescent="0.2">
      <c r="A33" s="640"/>
      <c r="B33" s="279"/>
      <c r="C33" s="278" t="s">
        <v>552</v>
      </c>
      <c r="D33" s="645" t="s">
        <v>553</v>
      </c>
      <c r="E33" s="650"/>
      <c r="F33" s="651"/>
      <c r="G33" s="271" t="s">
        <v>554</v>
      </c>
      <c r="H33" s="280"/>
      <c r="I33" s="654"/>
      <c r="J33" s="653"/>
    </row>
    <row r="34" spans="1:10" ht="35.1" customHeight="1" x14ac:dyDescent="0.2">
      <c r="A34" s="640"/>
      <c r="B34" s="279"/>
      <c r="C34" s="287" t="s">
        <v>555</v>
      </c>
      <c r="D34" s="666" t="s">
        <v>556</v>
      </c>
      <c r="E34" s="667"/>
      <c r="F34" s="668"/>
      <c r="G34" s="288" t="s">
        <v>557</v>
      </c>
      <c r="H34" s="280"/>
      <c r="I34" s="654"/>
      <c r="J34" s="653"/>
    </row>
    <row r="35" spans="1:10" ht="47.25" customHeight="1" x14ac:dyDescent="0.2">
      <c r="A35" s="640"/>
      <c r="B35" s="279"/>
      <c r="C35" s="278" t="s">
        <v>558</v>
      </c>
      <c r="D35" s="645" t="s">
        <v>559</v>
      </c>
      <c r="E35" s="657"/>
      <c r="F35" s="658"/>
      <c r="G35" s="271" t="s">
        <v>560</v>
      </c>
      <c r="H35" s="280"/>
      <c r="I35" s="654"/>
      <c r="J35" s="653"/>
    </row>
    <row r="36" spans="1:10" ht="41.25" customHeight="1" x14ac:dyDescent="0.25">
      <c r="A36" s="640"/>
      <c r="B36" s="279"/>
      <c r="C36" s="277" t="s">
        <v>561</v>
      </c>
      <c r="D36" s="645" t="s">
        <v>562</v>
      </c>
      <c r="E36" s="657"/>
      <c r="F36" s="658"/>
      <c r="G36" s="271" t="s">
        <v>563</v>
      </c>
      <c r="H36" s="289"/>
      <c r="I36" s="290"/>
      <c r="J36" s="291"/>
    </row>
    <row r="37" spans="1:10" ht="35.1" customHeight="1" x14ac:dyDescent="0.25">
      <c r="A37" s="640"/>
      <c r="B37" s="279"/>
      <c r="C37" s="277" t="s">
        <v>564</v>
      </c>
      <c r="D37" s="645" t="s">
        <v>565</v>
      </c>
      <c r="E37" s="637"/>
      <c r="F37" s="638"/>
      <c r="G37" s="271" t="s">
        <v>566</v>
      </c>
      <c r="H37" s="289"/>
      <c r="I37" s="655"/>
      <c r="J37" s="656"/>
    </row>
    <row r="38" spans="1:10" ht="35.1" customHeight="1" x14ac:dyDescent="0.2">
      <c r="A38" s="640"/>
      <c r="B38" s="292"/>
      <c r="C38" s="282" t="s">
        <v>567</v>
      </c>
      <c r="D38" s="659" t="s">
        <v>568</v>
      </c>
      <c r="E38" s="660"/>
      <c r="F38" s="660"/>
      <c r="G38" s="660"/>
      <c r="H38" s="661"/>
      <c r="I38" s="314" t="s">
        <v>569</v>
      </c>
      <c r="J38" s="356" t="s">
        <v>704</v>
      </c>
    </row>
    <row r="39" spans="1:10" ht="35.1" customHeight="1" x14ac:dyDescent="0.2">
      <c r="A39" s="640"/>
      <c r="B39" s="273">
        <v>7</v>
      </c>
      <c r="C39" s="646" t="s">
        <v>570</v>
      </c>
      <c r="D39" s="647"/>
      <c r="E39" s="647"/>
      <c r="F39" s="647"/>
      <c r="G39" s="647"/>
      <c r="H39" s="669"/>
      <c r="I39" s="652"/>
      <c r="J39" s="662"/>
    </row>
    <row r="40" spans="1:10" ht="35.1" customHeight="1" x14ac:dyDescent="0.2">
      <c r="A40" s="640"/>
      <c r="B40" s="279"/>
      <c r="C40" s="293" t="s">
        <v>109</v>
      </c>
      <c r="D40" s="663" t="s">
        <v>571</v>
      </c>
      <c r="E40" s="664"/>
      <c r="F40" s="665"/>
      <c r="G40" s="271" t="s">
        <v>572</v>
      </c>
      <c r="H40" s="280"/>
      <c r="I40" s="654"/>
      <c r="J40" s="653"/>
    </row>
    <row r="41" spans="1:10" ht="35.1" customHeight="1" x14ac:dyDescent="0.2">
      <c r="A41" s="640"/>
      <c r="B41" s="279"/>
      <c r="C41" s="293" t="s">
        <v>111</v>
      </c>
      <c r="D41" s="663" t="s">
        <v>573</v>
      </c>
      <c r="E41" s="664"/>
      <c r="F41" s="665"/>
      <c r="G41" s="271" t="s">
        <v>574</v>
      </c>
      <c r="H41" s="286"/>
      <c r="I41" s="654"/>
      <c r="J41" s="653"/>
    </row>
    <row r="42" spans="1:10" ht="35.1" customHeight="1" x14ac:dyDescent="0.2">
      <c r="A42" s="640"/>
      <c r="B42" s="279"/>
      <c r="C42" s="293" t="s">
        <v>127</v>
      </c>
      <c r="D42" s="645" t="s">
        <v>575</v>
      </c>
      <c r="E42" s="657"/>
      <c r="F42" s="658"/>
      <c r="G42" s="271" t="s">
        <v>576</v>
      </c>
      <c r="H42" s="280"/>
      <c r="I42" s="654"/>
      <c r="J42" s="653"/>
    </row>
    <row r="43" spans="1:10" ht="35.1" customHeight="1" x14ac:dyDescent="0.2">
      <c r="A43" s="640"/>
      <c r="B43" s="279"/>
      <c r="C43" s="293" t="s">
        <v>156</v>
      </c>
      <c r="D43" s="645" t="s">
        <v>577</v>
      </c>
      <c r="E43" s="657"/>
      <c r="F43" s="658"/>
      <c r="G43" s="294" t="s">
        <v>578</v>
      </c>
      <c r="H43" s="280"/>
      <c r="I43" s="654"/>
      <c r="J43" s="653"/>
    </row>
    <row r="44" spans="1:10" ht="35.1" customHeight="1" x14ac:dyDescent="0.2">
      <c r="A44" s="640"/>
      <c r="B44" s="279"/>
      <c r="C44" s="293" t="s">
        <v>159</v>
      </c>
      <c r="D44" s="645" t="s">
        <v>579</v>
      </c>
      <c r="E44" s="657"/>
      <c r="F44" s="658"/>
      <c r="G44" s="271" t="s">
        <v>580</v>
      </c>
      <c r="H44" s="280"/>
      <c r="I44" s="654"/>
      <c r="J44" s="653"/>
    </row>
    <row r="45" spans="1:10" ht="35.1" customHeight="1" x14ac:dyDescent="0.2">
      <c r="A45" s="640"/>
      <c r="B45" s="279"/>
      <c r="C45" s="293" t="s">
        <v>520</v>
      </c>
      <c r="D45" s="663" t="s">
        <v>581</v>
      </c>
      <c r="E45" s="664"/>
      <c r="F45" s="665"/>
      <c r="G45" s="271" t="s">
        <v>582</v>
      </c>
      <c r="H45" s="280"/>
      <c r="I45" s="654"/>
      <c r="J45" s="653"/>
    </row>
    <row r="46" spans="1:10" ht="35.1" customHeight="1" x14ac:dyDescent="0.2">
      <c r="A46" s="640"/>
      <c r="B46" s="279"/>
      <c r="C46" s="293" t="s">
        <v>532</v>
      </c>
      <c r="D46" s="645" t="s">
        <v>583</v>
      </c>
      <c r="E46" s="657"/>
      <c r="F46" s="658"/>
      <c r="G46" s="271" t="s">
        <v>584</v>
      </c>
      <c r="H46" s="280"/>
      <c r="I46" s="654"/>
      <c r="J46" s="653"/>
    </row>
    <row r="47" spans="1:10" ht="35.1" customHeight="1" x14ac:dyDescent="0.2">
      <c r="A47" s="640"/>
      <c r="B47" s="279"/>
      <c r="C47" s="293" t="s">
        <v>535</v>
      </c>
      <c r="D47" s="663" t="s">
        <v>585</v>
      </c>
      <c r="E47" s="664"/>
      <c r="F47" s="665"/>
      <c r="G47" s="271" t="s">
        <v>586</v>
      </c>
      <c r="H47" s="280"/>
      <c r="I47" s="654"/>
      <c r="J47" s="653"/>
    </row>
    <row r="48" spans="1:10" ht="35.1" customHeight="1" x14ac:dyDescent="0.2">
      <c r="A48" s="640"/>
      <c r="B48" s="279"/>
      <c r="C48" s="293" t="s">
        <v>113</v>
      </c>
      <c r="D48" s="645" t="s">
        <v>587</v>
      </c>
      <c r="E48" s="637"/>
      <c r="F48" s="638"/>
      <c r="G48" s="271" t="s">
        <v>588</v>
      </c>
      <c r="H48" s="280"/>
      <c r="I48" s="655"/>
      <c r="J48" s="656"/>
    </row>
    <row r="49" spans="1:10" ht="35.1" customHeight="1" x14ac:dyDescent="0.2">
      <c r="A49" s="640"/>
      <c r="B49" s="279"/>
      <c r="C49" s="295" t="s">
        <v>540</v>
      </c>
      <c r="D49" s="659" t="s">
        <v>589</v>
      </c>
      <c r="E49" s="660"/>
      <c r="F49" s="660"/>
      <c r="G49" s="660"/>
      <c r="H49" s="661"/>
      <c r="I49" s="299" t="s">
        <v>590</v>
      </c>
      <c r="J49" s="356" t="s">
        <v>705</v>
      </c>
    </row>
    <row r="50" spans="1:10" ht="35.1" customHeight="1" x14ac:dyDescent="0.2">
      <c r="A50" s="640"/>
      <c r="B50" s="297">
        <v>8</v>
      </c>
      <c r="C50" s="273" t="s">
        <v>134</v>
      </c>
      <c r="D50" s="646" t="s">
        <v>591</v>
      </c>
      <c r="E50" s="647"/>
      <c r="F50" s="647"/>
      <c r="G50" s="647"/>
      <c r="H50" s="669"/>
      <c r="I50" s="652"/>
      <c r="J50" s="662"/>
    </row>
    <row r="51" spans="1:10" ht="35.1" customHeight="1" x14ac:dyDescent="0.2">
      <c r="A51" s="640"/>
      <c r="B51" s="298"/>
      <c r="C51" s="279"/>
      <c r="D51" s="277" t="s">
        <v>109</v>
      </c>
      <c r="E51" s="645" t="s">
        <v>592</v>
      </c>
      <c r="F51" s="658"/>
      <c r="G51" s="285" t="s">
        <v>593</v>
      </c>
      <c r="H51" s="280"/>
      <c r="I51" s="654"/>
      <c r="J51" s="653"/>
    </row>
    <row r="52" spans="1:10" ht="35.1" customHeight="1" x14ac:dyDescent="0.2">
      <c r="A52" s="640"/>
      <c r="B52" s="298"/>
      <c r="C52" s="279"/>
      <c r="D52" s="277" t="s">
        <v>111</v>
      </c>
      <c r="E52" s="663" t="s">
        <v>594</v>
      </c>
      <c r="F52" s="670"/>
      <c r="G52" s="285" t="s">
        <v>595</v>
      </c>
      <c r="H52" s="280"/>
      <c r="I52" s="654"/>
      <c r="J52" s="653"/>
    </row>
    <row r="53" spans="1:10" ht="35.1" customHeight="1" x14ac:dyDescent="0.2">
      <c r="A53" s="640"/>
      <c r="B53" s="298"/>
      <c r="C53" s="279"/>
      <c r="D53" s="277" t="s">
        <v>127</v>
      </c>
      <c r="E53" s="645" t="s">
        <v>596</v>
      </c>
      <c r="F53" s="638"/>
      <c r="G53" s="285" t="s">
        <v>597</v>
      </c>
      <c r="H53" s="280"/>
      <c r="I53" s="654"/>
      <c r="J53" s="653"/>
    </row>
    <row r="54" spans="1:10" ht="35.1" customHeight="1" x14ac:dyDescent="0.2">
      <c r="A54" s="640"/>
      <c r="B54" s="298"/>
      <c r="C54" s="279"/>
      <c r="D54" s="278" t="s">
        <v>156</v>
      </c>
      <c r="E54" s="645" t="s">
        <v>598</v>
      </c>
      <c r="F54" s="658"/>
      <c r="G54" s="271" t="s">
        <v>599</v>
      </c>
      <c r="H54" s="280"/>
      <c r="I54" s="654"/>
      <c r="J54" s="653"/>
    </row>
    <row r="55" spans="1:10" ht="35.1" customHeight="1" x14ac:dyDescent="0.2">
      <c r="A55" s="640"/>
      <c r="B55" s="298"/>
      <c r="C55" s="279"/>
      <c r="D55" s="278" t="s">
        <v>159</v>
      </c>
      <c r="E55" s="663" t="s">
        <v>600</v>
      </c>
      <c r="F55" s="670"/>
      <c r="G55" s="271" t="s">
        <v>601</v>
      </c>
      <c r="H55" s="280"/>
      <c r="I55" s="654"/>
      <c r="J55" s="653"/>
    </row>
    <row r="56" spans="1:10" ht="35.1" customHeight="1" x14ac:dyDescent="0.2">
      <c r="A56" s="640"/>
      <c r="B56" s="298"/>
      <c r="C56" s="279"/>
      <c r="D56" s="278" t="s">
        <v>520</v>
      </c>
      <c r="E56" s="645" t="s">
        <v>602</v>
      </c>
      <c r="F56" s="675"/>
      <c r="G56" s="271" t="s">
        <v>603</v>
      </c>
      <c r="H56" s="280"/>
      <c r="I56" s="654"/>
      <c r="J56" s="653"/>
    </row>
    <row r="57" spans="1:10" ht="35.1" customHeight="1" x14ac:dyDescent="0.2">
      <c r="A57" s="640"/>
      <c r="B57" s="298"/>
      <c r="C57" s="279"/>
      <c r="D57" s="278" t="s">
        <v>532</v>
      </c>
      <c r="E57" s="645" t="s">
        <v>604</v>
      </c>
      <c r="F57" s="675"/>
      <c r="G57" s="271" t="s">
        <v>605</v>
      </c>
      <c r="H57" s="280"/>
      <c r="I57" s="654"/>
      <c r="J57" s="653"/>
    </row>
    <row r="58" spans="1:10" ht="35.1" customHeight="1" x14ac:dyDescent="0.2">
      <c r="A58" s="640"/>
      <c r="B58" s="298"/>
      <c r="C58" s="279"/>
      <c r="D58" s="278" t="s">
        <v>535</v>
      </c>
      <c r="E58" s="645" t="s">
        <v>606</v>
      </c>
      <c r="F58" s="673"/>
      <c r="G58" s="271" t="s">
        <v>607</v>
      </c>
      <c r="H58" s="280"/>
      <c r="I58" s="654"/>
      <c r="J58" s="653"/>
    </row>
    <row r="59" spans="1:10" ht="35.1" customHeight="1" x14ac:dyDescent="0.2">
      <c r="A59" s="640"/>
      <c r="B59" s="298"/>
      <c r="C59" s="279"/>
      <c r="D59" s="278" t="s">
        <v>113</v>
      </c>
      <c r="E59" s="645" t="s">
        <v>565</v>
      </c>
      <c r="F59" s="675"/>
      <c r="G59" s="271" t="s">
        <v>608</v>
      </c>
      <c r="H59" s="280"/>
      <c r="I59" s="655"/>
      <c r="J59" s="656"/>
    </row>
    <row r="60" spans="1:10" ht="35.1" customHeight="1" x14ac:dyDescent="0.2">
      <c r="A60" s="640"/>
      <c r="B60" s="298"/>
      <c r="C60" s="292"/>
      <c r="D60" s="282" t="s">
        <v>540</v>
      </c>
      <c r="E60" s="659" t="s">
        <v>609</v>
      </c>
      <c r="F60" s="660"/>
      <c r="G60" s="660"/>
      <c r="H60" s="661"/>
      <c r="I60" s="299" t="s">
        <v>610</v>
      </c>
      <c r="J60" s="356" t="s">
        <v>706</v>
      </c>
    </row>
    <row r="61" spans="1:10" ht="35.1" customHeight="1" x14ac:dyDescent="0.2">
      <c r="A61" s="640"/>
      <c r="B61" s="279"/>
      <c r="C61" s="277" t="s">
        <v>137</v>
      </c>
      <c r="D61" s="645" t="s">
        <v>611</v>
      </c>
      <c r="E61" s="657"/>
      <c r="F61" s="657"/>
      <c r="G61" s="657"/>
      <c r="H61" s="658"/>
      <c r="I61" s="269" t="s">
        <v>612</v>
      </c>
      <c r="J61" s="357" t="s">
        <v>707</v>
      </c>
    </row>
    <row r="62" spans="1:10" ht="35.1" customHeight="1" x14ac:dyDescent="0.2">
      <c r="A62" s="640"/>
      <c r="B62" s="273">
        <v>9</v>
      </c>
      <c r="C62" s="637" t="s">
        <v>613</v>
      </c>
      <c r="D62" s="650"/>
      <c r="E62" s="650"/>
      <c r="F62" s="650"/>
      <c r="G62" s="650"/>
      <c r="H62" s="651"/>
      <c r="I62" s="652"/>
      <c r="J62" s="662"/>
    </row>
    <row r="63" spans="1:10" ht="35.1" customHeight="1" x14ac:dyDescent="0.2">
      <c r="A63" s="640"/>
      <c r="B63" s="279"/>
      <c r="C63" s="277" t="s">
        <v>109</v>
      </c>
      <c r="D63" s="663" t="s">
        <v>614</v>
      </c>
      <c r="E63" s="671"/>
      <c r="F63" s="670"/>
      <c r="G63" s="301" t="s">
        <v>615</v>
      </c>
      <c r="H63" s="280"/>
      <c r="I63" s="654"/>
      <c r="J63" s="653"/>
    </row>
    <row r="64" spans="1:10" ht="45" customHeight="1" x14ac:dyDescent="0.2">
      <c r="A64" s="640"/>
      <c r="B64" s="279"/>
      <c r="C64" s="278" t="s">
        <v>111</v>
      </c>
      <c r="D64" s="663" t="s">
        <v>616</v>
      </c>
      <c r="E64" s="671"/>
      <c r="F64" s="670"/>
      <c r="G64" s="267" t="s">
        <v>617</v>
      </c>
      <c r="H64" s="280"/>
      <c r="I64" s="654"/>
      <c r="J64" s="653"/>
    </row>
    <row r="65" spans="1:10" ht="35.1" customHeight="1" x14ac:dyDescent="0.2">
      <c r="A65" s="640"/>
      <c r="B65" s="279"/>
      <c r="C65" s="278" t="s">
        <v>127</v>
      </c>
      <c r="D65" s="663" t="s">
        <v>618</v>
      </c>
      <c r="E65" s="664"/>
      <c r="F65" s="665"/>
      <c r="G65" s="267" t="s">
        <v>619</v>
      </c>
      <c r="H65" s="280"/>
      <c r="I65" s="654"/>
      <c r="J65" s="653"/>
    </row>
    <row r="66" spans="1:10" ht="47.25" customHeight="1" x14ac:dyDescent="0.2">
      <c r="A66" s="640"/>
      <c r="B66" s="279"/>
      <c r="C66" s="278" t="s">
        <v>156</v>
      </c>
      <c r="D66" s="645" t="s">
        <v>620</v>
      </c>
      <c r="E66" s="672"/>
      <c r="F66" s="673"/>
      <c r="G66" s="267" t="s">
        <v>621</v>
      </c>
      <c r="H66" s="280"/>
      <c r="I66" s="654"/>
      <c r="J66" s="653"/>
    </row>
    <row r="67" spans="1:10" ht="35.1" customHeight="1" x14ac:dyDescent="0.2">
      <c r="A67" s="640"/>
      <c r="B67" s="279"/>
      <c r="C67" s="278" t="s">
        <v>159</v>
      </c>
      <c r="D67" s="645" t="s">
        <v>565</v>
      </c>
      <c r="E67" s="674"/>
      <c r="F67" s="675"/>
      <c r="G67" s="267" t="s">
        <v>622</v>
      </c>
      <c r="H67" s="280"/>
      <c r="I67" s="655"/>
      <c r="J67" s="656"/>
    </row>
    <row r="68" spans="1:10" ht="35.1" customHeight="1" x14ac:dyDescent="0.2">
      <c r="A68" s="640"/>
      <c r="B68" s="279"/>
      <c r="C68" s="282" t="s">
        <v>520</v>
      </c>
      <c r="D68" s="659" t="s">
        <v>623</v>
      </c>
      <c r="E68" s="660"/>
      <c r="F68" s="660"/>
      <c r="G68" s="660"/>
      <c r="H68" s="661"/>
      <c r="I68" s="304" t="s">
        <v>624</v>
      </c>
      <c r="J68" s="356" t="s">
        <v>708</v>
      </c>
    </row>
    <row r="69" spans="1:10" ht="35.1" customHeight="1" x14ac:dyDescent="0.2">
      <c r="A69" s="640"/>
      <c r="B69" s="273">
        <v>10</v>
      </c>
      <c r="C69" s="637" t="s">
        <v>625</v>
      </c>
      <c r="D69" s="657"/>
      <c r="E69" s="657"/>
      <c r="F69" s="657"/>
      <c r="G69" s="657"/>
      <c r="H69" s="657"/>
      <c r="I69" s="652"/>
      <c r="J69" s="662"/>
    </row>
    <row r="70" spans="1:10" ht="35.1" customHeight="1" x14ac:dyDescent="0.2">
      <c r="A70" s="640"/>
      <c r="B70" s="279"/>
      <c r="C70" s="305" t="s">
        <v>109</v>
      </c>
      <c r="D70" s="676" t="s">
        <v>626</v>
      </c>
      <c r="E70" s="677"/>
      <c r="F70" s="678"/>
      <c r="G70" s="306" t="s">
        <v>627</v>
      </c>
      <c r="H70" s="307"/>
      <c r="I70" s="654"/>
      <c r="J70" s="653"/>
    </row>
    <row r="71" spans="1:10" ht="45.75" customHeight="1" x14ac:dyDescent="0.2">
      <c r="A71" s="640"/>
      <c r="B71" s="279"/>
      <c r="C71" s="278" t="s">
        <v>111</v>
      </c>
      <c r="D71" s="645" t="s">
        <v>628</v>
      </c>
      <c r="E71" s="672"/>
      <c r="F71" s="673"/>
      <c r="G71" s="271" t="s">
        <v>629</v>
      </c>
      <c r="H71" s="289"/>
      <c r="I71" s="654"/>
      <c r="J71" s="653"/>
    </row>
    <row r="72" spans="1:10" ht="35.1" customHeight="1" x14ac:dyDescent="0.2">
      <c r="A72" s="640"/>
      <c r="B72" s="279"/>
      <c r="C72" s="277" t="s">
        <v>127</v>
      </c>
      <c r="D72" s="642" t="s">
        <v>630</v>
      </c>
      <c r="E72" s="679"/>
      <c r="F72" s="680"/>
      <c r="G72" s="285" t="s">
        <v>631</v>
      </c>
      <c r="H72" s="308"/>
      <c r="I72" s="654"/>
      <c r="J72" s="653"/>
    </row>
    <row r="73" spans="1:10" ht="49.5" customHeight="1" x14ac:dyDescent="0.2">
      <c r="A73" s="640"/>
      <c r="B73" s="279"/>
      <c r="C73" s="278" t="s">
        <v>156</v>
      </c>
      <c r="D73" s="645" t="s">
        <v>632</v>
      </c>
      <c r="E73" s="672"/>
      <c r="F73" s="673"/>
      <c r="G73" s="271" t="s">
        <v>633</v>
      </c>
      <c r="H73" s="289"/>
      <c r="I73" s="654"/>
      <c r="J73" s="653"/>
    </row>
    <row r="74" spans="1:10" ht="63.75" customHeight="1" x14ac:dyDescent="0.2">
      <c r="A74" s="640"/>
      <c r="B74" s="279"/>
      <c r="C74" s="278" t="s">
        <v>159</v>
      </c>
      <c r="D74" s="645" t="s">
        <v>634</v>
      </c>
      <c r="E74" s="672"/>
      <c r="F74" s="673"/>
      <c r="G74" s="271" t="s">
        <v>635</v>
      </c>
      <c r="H74" s="289"/>
      <c r="I74" s="654"/>
      <c r="J74" s="653"/>
    </row>
    <row r="75" spans="1:10" ht="35.1" customHeight="1" x14ac:dyDescent="0.2">
      <c r="A75" s="640"/>
      <c r="B75" s="279"/>
      <c r="C75" s="278" t="s">
        <v>520</v>
      </c>
      <c r="D75" s="645" t="s">
        <v>636</v>
      </c>
      <c r="E75" s="672"/>
      <c r="F75" s="673"/>
      <c r="G75" s="271" t="s">
        <v>637</v>
      </c>
      <c r="H75" s="289"/>
      <c r="I75" s="654"/>
      <c r="J75" s="653"/>
    </row>
    <row r="76" spans="1:10" ht="35.1" customHeight="1" x14ac:dyDescent="0.25">
      <c r="A76" s="640"/>
      <c r="B76" s="279"/>
      <c r="C76" s="278" t="s">
        <v>532</v>
      </c>
      <c r="D76" s="645" t="s">
        <v>638</v>
      </c>
      <c r="E76" s="672"/>
      <c r="F76" s="673"/>
      <c r="G76" s="309" t="s">
        <v>639</v>
      </c>
      <c r="H76" s="289"/>
      <c r="I76" s="310"/>
      <c r="J76" s="311"/>
    </row>
    <row r="77" spans="1:10" ht="35.1" customHeight="1" x14ac:dyDescent="0.2">
      <c r="A77" s="640"/>
      <c r="B77" s="292"/>
      <c r="C77" s="282" t="s">
        <v>535</v>
      </c>
      <c r="D77" s="659" t="s">
        <v>640</v>
      </c>
      <c r="E77" s="681"/>
      <c r="F77" s="681"/>
      <c r="G77" s="681"/>
      <c r="H77" s="682"/>
      <c r="I77" s="312" t="s">
        <v>641</v>
      </c>
      <c r="J77" s="357" t="s">
        <v>709</v>
      </c>
    </row>
    <row r="78" spans="1:10" ht="35.1" customHeight="1" x14ac:dyDescent="0.2">
      <c r="A78" s="640"/>
      <c r="B78" s="273">
        <v>11</v>
      </c>
      <c r="C78" s="637" t="s">
        <v>642</v>
      </c>
      <c r="D78" s="657"/>
      <c r="E78" s="657"/>
      <c r="F78" s="657"/>
      <c r="G78" s="657"/>
      <c r="H78" s="657"/>
      <c r="I78" s="685"/>
      <c r="J78" s="686"/>
    </row>
    <row r="79" spans="1:10" ht="35.1" customHeight="1" x14ac:dyDescent="0.2">
      <c r="A79" s="640"/>
      <c r="B79" s="279"/>
      <c r="C79" s="300" t="s">
        <v>109</v>
      </c>
      <c r="D79" s="663" t="s">
        <v>626</v>
      </c>
      <c r="E79" s="671"/>
      <c r="F79" s="670"/>
      <c r="G79" s="301" t="s">
        <v>643</v>
      </c>
      <c r="H79" s="308"/>
      <c r="I79" s="687"/>
      <c r="J79" s="688"/>
    </row>
    <row r="80" spans="1:10" ht="43.5" customHeight="1" x14ac:dyDescent="0.2">
      <c r="A80" s="640"/>
      <c r="B80" s="279"/>
      <c r="C80" s="302" t="s">
        <v>111</v>
      </c>
      <c r="D80" s="645" t="s">
        <v>628</v>
      </c>
      <c r="E80" s="657"/>
      <c r="F80" s="658"/>
      <c r="G80" s="267" t="s">
        <v>644</v>
      </c>
      <c r="H80" s="289"/>
      <c r="I80" s="687"/>
      <c r="J80" s="688"/>
    </row>
    <row r="81" spans="1:10" ht="35.1" customHeight="1" x14ac:dyDescent="0.2">
      <c r="A81" s="640"/>
      <c r="B81" s="279"/>
      <c r="C81" s="302" t="s">
        <v>127</v>
      </c>
      <c r="D81" s="663" t="s">
        <v>630</v>
      </c>
      <c r="E81" s="671"/>
      <c r="F81" s="670"/>
      <c r="G81" s="267" t="s">
        <v>645</v>
      </c>
      <c r="H81" s="289"/>
      <c r="I81" s="687"/>
      <c r="J81" s="688"/>
    </row>
    <row r="82" spans="1:10" ht="50.25" customHeight="1" x14ac:dyDescent="0.2">
      <c r="A82" s="640"/>
      <c r="B82" s="279"/>
      <c r="C82" s="302" t="s">
        <v>156</v>
      </c>
      <c r="D82" s="645" t="s">
        <v>632</v>
      </c>
      <c r="E82" s="657"/>
      <c r="F82" s="658"/>
      <c r="G82" s="267" t="s">
        <v>646</v>
      </c>
      <c r="H82" s="289"/>
      <c r="I82" s="687"/>
      <c r="J82" s="688"/>
    </row>
    <row r="83" spans="1:10" ht="55.5" customHeight="1" x14ac:dyDescent="0.2">
      <c r="A83" s="640"/>
      <c r="B83" s="279"/>
      <c r="C83" s="302" t="s">
        <v>159</v>
      </c>
      <c r="D83" s="645" t="s">
        <v>634</v>
      </c>
      <c r="E83" s="657"/>
      <c r="F83" s="658"/>
      <c r="G83" s="267" t="s">
        <v>647</v>
      </c>
      <c r="H83" s="289"/>
      <c r="I83" s="687"/>
      <c r="J83" s="688"/>
    </row>
    <row r="84" spans="1:10" ht="35.1" customHeight="1" x14ac:dyDescent="0.2">
      <c r="A84" s="640"/>
      <c r="B84" s="279"/>
      <c r="C84" s="302" t="s">
        <v>520</v>
      </c>
      <c r="D84" s="645" t="s">
        <v>636</v>
      </c>
      <c r="E84" s="657"/>
      <c r="F84" s="658"/>
      <c r="G84" s="267" t="s">
        <v>648</v>
      </c>
      <c r="H84" s="289"/>
      <c r="I84" s="687"/>
      <c r="J84" s="688"/>
    </row>
    <row r="85" spans="1:10" ht="35.1" customHeight="1" x14ac:dyDescent="0.25">
      <c r="A85" s="640"/>
      <c r="B85" s="279"/>
      <c r="C85" s="302" t="s">
        <v>532</v>
      </c>
      <c r="D85" s="645" t="s">
        <v>638</v>
      </c>
      <c r="E85" s="672"/>
      <c r="F85" s="673"/>
      <c r="G85" s="313" t="s">
        <v>649</v>
      </c>
      <c r="H85" s="289"/>
      <c r="I85" s="310"/>
      <c r="J85" s="311"/>
    </row>
    <row r="86" spans="1:10" ht="35.1" customHeight="1" x14ac:dyDescent="0.2">
      <c r="A86" s="640"/>
      <c r="B86" s="292"/>
      <c r="C86" s="303" t="s">
        <v>535</v>
      </c>
      <c r="D86" s="659" t="s">
        <v>650</v>
      </c>
      <c r="E86" s="681"/>
      <c r="F86" s="681"/>
      <c r="G86" s="681"/>
      <c r="H86" s="682"/>
      <c r="I86" s="314" t="s">
        <v>651</v>
      </c>
      <c r="J86" s="356" t="s">
        <v>710</v>
      </c>
    </row>
    <row r="87" spans="1:10" ht="35.1" customHeight="1" x14ac:dyDescent="0.2">
      <c r="A87" s="640"/>
      <c r="B87" s="273">
        <v>12</v>
      </c>
      <c r="C87" s="637" t="s">
        <v>652</v>
      </c>
      <c r="D87" s="650"/>
      <c r="E87" s="650"/>
      <c r="F87" s="650"/>
      <c r="G87" s="650"/>
      <c r="H87" s="651"/>
      <c r="I87" s="652"/>
      <c r="J87" s="662"/>
    </row>
    <row r="88" spans="1:10" ht="35.1" customHeight="1" x14ac:dyDescent="0.2">
      <c r="A88" s="640"/>
      <c r="B88" s="279"/>
      <c r="C88" s="277" t="s">
        <v>109</v>
      </c>
      <c r="D88" s="645" t="s">
        <v>653</v>
      </c>
      <c r="E88" s="650"/>
      <c r="F88" s="651"/>
      <c r="G88" s="266" t="s">
        <v>654</v>
      </c>
      <c r="H88" s="286"/>
      <c r="I88" s="654"/>
      <c r="J88" s="653"/>
    </row>
    <row r="89" spans="1:10" ht="35.1" customHeight="1" x14ac:dyDescent="0.2">
      <c r="A89" s="640"/>
      <c r="B89" s="279"/>
      <c r="C89" s="278" t="s">
        <v>111</v>
      </c>
      <c r="D89" s="645" t="s">
        <v>349</v>
      </c>
      <c r="E89" s="650"/>
      <c r="F89" s="651"/>
      <c r="G89" s="269" t="s">
        <v>655</v>
      </c>
      <c r="H89" s="280"/>
      <c r="I89" s="654"/>
      <c r="J89" s="653"/>
    </row>
    <row r="90" spans="1:10" ht="35.1" customHeight="1" x14ac:dyDescent="0.2">
      <c r="A90" s="640"/>
      <c r="B90" s="279"/>
      <c r="C90" s="278" t="s">
        <v>127</v>
      </c>
      <c r="D90" s="645" t="s">
        <v>656</v>
      </c>
      <c r="E90" s="650"/>
      <c r="F90" s="651"/>
      <c r="G90" s="269" t="s">
        <v>657</v>
      </c>
      <c r="H90" s="280"/>
      <c r="I90" s="654"/>
      <c r="J90" s="653"/>
    </row>
    <row r="91" spans="1:10" ht="35.1" customHeight="1" x14ac:dyDescent="0.2">
      <c r="A91" s="640"/>
      <c r="B91" s="279"/>
      <c r="C91" s="278" t="s">
        <v>156</v>
      </c>
      <c r="D91" s="645" t="s">
        <v>355</v>
      </c>
      <c r="E91" s="637"/>
      <c r="F91" s="638"/>
      <c r="G91" s="269" t="s">
        <v>658</v>
      </c>
      <c r="H91" s="280"/>
      <c r="I91" s="654"/>
      <c r="J91" s="653"/>
    </row>
    <row r="92" spans="1:10" ht="35.1" customHeight="1" x14ac:dyDescent="0.2">
      <c r="A92" s="640"/>
      <c r="B92" s="279"/>
      <c r="C92" s="278" t="s">
        <v>159</v>
      </c>
      <c r="D92" s="645" t="s">
        <v>357</v>
      </c>
      <c r="E92" s="637"/>
      <c r="F92" s="638"/>
      <c r="G92" s="269" t="s">
        <v>659</v>
      </c>
      <c r="H92" s="280"/>
      <c r="I92" s="654"/>
      <c r="J92" s="653"/>
    </row>
    <row r="93" spans="1:10" ht="35.1" customHeight="1" x14ac:dyDescent="0.2">
      <c r="A93" s="640"/>
      <c r="B93" s="279"/>
      <c r="C93" s="278" t="s">
        <v>520</v>
      </c>
      <c r="D93" s="645" t="s">
        <v>359</v>
      </c>
      <c r="E93" s="637"/>
      <c r="F93" s="638"/>
      <c r="G93" s="269" t="s">
        <v>660</v>
      </c>
      <c r="H93" s="280"/>
      <c r="I93" s="654"/>
      <c r="J93" s="653"/>
    </row>
    <row r="94" spans="1:10" ht="35.1" customHeight="1" x14ac:dyDescent="0.2">
      <c r="A94" s="640"/>
      <c r="B94" s="279"/>
      <c r="C94" s="278" t="s">
        <v>532</v>
      </c>
      <c r="D94" s="645" t="s">
        <v>361</v>
      </c>
      <c r="E94" s="637"/>
      <c r="F94" s="638"/>
      <c r="G94" s="269" t="s">
        <v>661</v>
      </c>
      <c r="H94" s="280"/>
      <c r="I94" s="654"/>
      <c r="J94" s="653"/>
    </row>
    <row r="95" spans="1:10" ht="35.1" customHeight="1" x14ac:dyDescent="0.2">
      <c r="A95" s="640"/>
      <c r="B95" s="279"/>
      <c r="C95" s="278" t="s">
        <v>535</v>
      </c>
      <c r="D95" s="645" t="s">
        <v>662</v>
      </c>
      <c r="E95" s="650"/>
      <c r="F95" s="651"/>
      <c r="G95" s="269" t="s">
        <v>663</v>
      </c>
      <c r="H95" s="280"/>
      <c r="I95" s="655"/>
      <c r="J95" s="656"/>
    </row>
    <row r="96" spans="1:10" ht="35.1" customHeight="1" x14ac:dyDescent="0.25">
      <c r="A96" s="640"/>
      <c r="B96" s="292"/>
      <c r="C96" s="282" t="s">
        <v>113</v>
      </c>
      <c r="D96" s="683" t="s">
        <v>664</v>
      </c>
      <c r="E96" s="684"/>
      <c r="F96" s="684"/>
      <c r="G96" s="315"/>
      <c r="H96" s="316"/>
      <c r="I96" s="296" t="s">
        <v>665</v>
      </c>
      <c r="J96" s="355"/>
    </row>
    <row r="97" spans="1:10" ht="35.1" customHeight="1" x14ac:dyDescent="0.2">
      <c r="A97" s="640"/>
      <c r="B97" s="266">
        <v>13</v>
      </c>
      <c r="C97" s="683" t="s">
        <v>666</v>
      </c>
      <c r="D97" s="689"/>
      <c r="E97" s="689"/>
      <c r="F97" s="689"/>
      <c r="G97" s="689"/>
      <c r="H97" s="690"/>
      <c r="I97" s="267">
        <v>13</v>
      </c>
      <c r="J97" s="355"/>
    </row>
    <row r="98" spans="1:10" ht="35.1" customHeight="1" x14ac:dyDescent="0.2">
      <c r="A98" s="640"/>
      <c r="B98" s="317"/>
      <c r="C98" s="691" t="s">
        <v>109</v>
      </c>
      <c r="D98" s="692"/>
      <c r="E98" s="645" t="s">
        <v>667</v>
      </c>
      <c r="F98" s="637"/>
      <c r="G98" s="637"/>
      <c r="H98" s="638"/>
      <c r="I98" s="271" t="s">
        <v>668</v>
      </c>
      <c r="J98" s="280"/>
    </row>
    <row r="99" spans="1:10" ht="35.1" customHeight="1" x14ac:dyDescent="0.2">
      <c r="A99" s="640"/>
      <c r="B99" s="317"/>
      <c r="C99" s="691" t="s">
        <v>111</v>
      </c>
      <c r="D99" s="692"/>
      <c r="E99" s="645" t="s">
        <v>669</v>
      </c>
      <c r="F99" s="637"/>
      <c r="G99" s="637"/>
      <c r="H99" s="638"/>
      <c r="I99" s="271" t="s">
        <v>670</v>
      </c>
      <c r="J99" s="280"/>
    </row>
    <row r="100" spans="1:10" ht="35.1" customHeight="1" x14ac:dyDescent="0.2">
      <c r="A100" s="640"/>
      <c r="B100" s="269">
        <v>14</v>
      </c>
      <c r="C100" s="642" t="s">
        <v>671</v>
      </c>
      <c r="D100" s="693"/>
      <c r="E100" s="674"/>
      <c r="F100" s="674"/>
      <c r="G100" s="674"/>
      <c r="H100" s="675"/>
      <c r="I100" s="271">
        <v>14</v>
      </c>
      <c r="J100" s="280"/>
    </row>
    <row r="101" spans="1:10" ht="36.75" customHeight="1" x14ac:dyDescent="0.2">
      <c r="A101" s="640"/>
      <c r="B101" s="269">
        <v>15</v>
      </c>
      <c r="C101" s="645" t="s">
        <v>672</v>
      </c>
      <c r="D101" s="672"/>
      <c r="E101" s="672"/>
      <c r="F101" s="672"/>
      <c r="G101" s="672"/>
      <c r="H101" s="673"/>
      <c r="I101" s="271">
        <v>15</v>
      </c>
      <c r="J101" s="280"/>
    </row>
    <row r="102" spans="1:10" ht="35.1" customHeight="1" x14ac:dyDescent="0.2">
      <c r="A102" s="641"/>
      <c r="B102" s="269">
        <v>16</v>
      </c>
      <c r="C102" s="645" t="s">
        <v>673</v>
      </c>
      <c r="D102" s="672"/>
      <c r="E102" s="672"/>
      <c r="F102" s="672"/>
      <c r="G102" s="672"/>
      <c r="H102" s="673"/>
      <c r="I102" s="271">
        <v>16</v>
      </c>
      <c r="J102" s="280"/>
    </row>
    <row r="103" spans="1:10" ht="35.1" customHeight="1" thickBot="1" x14ac:dyDescent="0.25">
      <c r="A103" s="349"/>
      <c r="B103" s="350"/>
      <c r="C103" s="351"/>
      <c r="D103" s="352"/>
      <c r="E103" s="352"/>
      <c r="F103" s="352"/>
      <c r="G103" s="352"/>
      <c r="H103" s="352"/>
      <c r="I103" s="353"/>
      <c r="J103" s="354"/>
    </row>
    <row r="104" spans="1:10" ht="35.1" customHeight="1" thickBot="1" x14ac:dyDescent="0.25">
      <c r="B104" s="700" t="s">
        <v>703</v>
      </c>
      <c r="C104" s="701"/>
      <c r="D104" s="701"/>
      <c r="E104" s="701"/>
      <c r="F104" s="701"/>
      <c r="G104" s="702"/>
    </row>
    <row r="105" spans="1:10" ht="35.1" customHeight="1" x14ac:dyDescent="0.2">
      <c r="B105" s="363">
        <v>14</v>
      </c>
      <c r="C105" s="694" t="s">
        <v>724</v>
      </c>
      <c r="D105" s="695"/>
      <c r="E105" s="695"/>
      <c r="F105" s="695"/>
      <c r="G105" s="359" t="s">
        <v>711</v>
      </c>
    </row>
    <row r="106" spans="1:10" ht="35.1" customHeight="1" x14ac:dyDescent="0.2">
      <c r="B106" s="358">
        <v>15</v>
      </c>
      <c r="C106" s="696" t="s">
        <v>720</v>
      </c>
      <c r="D106" s="697"/>
      <c r="E106" s="697"/>
      <c r="F106" s="697"/>
      <c r="G106" s="359" t="s">
        <v>712</v>
      </c>
    </row>
    <row r="107" spans="1:10" ht="35.1" customHeight="1" x14ac:dyDescent="0.2">
      <c r="B107" s="358">
        <v>16</v>
      </c>
      <c r="C107" s="696" t="s">
        <v>721</v>
      </c>
      <c r="D107" s="697"/>
      <c r="E107" s="697"/>
      <c r="F107" s="697"/>
      <c r="G107" s="359" t="s">
        <v>713</v>
      </c>
    </row>
    <row r="108" spans="1:10" ht="35.1" customHeight="1" x14ac:dyDescent="0.2">
      <c r="B108" s="358">
        <v>17</v>
      </c>
      <c r="C108" s="696" t="s">
        <v>722</v>
      </c>
      <c r="D108" s="697"/>
      <c r="E108" s="697"/>
      <c r="F108" s="697"/>
      <c r="G108" s="359" t="s">
        <v>714</v>
      </c>
    </row>
    <row r="109" spans="1:10" ht="35.1" customHeight="1" x14ac:dyDescent="0.2">
      <c r="B109" s="358">
        <v>18</v>
      </c>
      <c r="C109" s="696" t="s">
        <v>723</v>
      </c>
      <c r="D109" s="697"/>
      <c r="E109" s="697"/>
      <c r="F109" s="697"/>
      <c r="G109" s="359" t="s">
        <v>715</v>
      </c>
    </row>
    <row r="110" spans="1:10" ht="35.1" customHeight="1" x14ac:dyDescent="0.2">
      <c r="B110" s="358">
        <v>30</v>
      </c>
      <c r="C110" s="696" t="s">
        <v>718</v>
      </c>
      <c r="D110" s="697"/>
      <c r="E110" s="697"/>
      <c r="F110" s="697"/>
      <c r="G110" s="360" t="s">
        <v>716</v>
      </c>
    </row>
    <row r="111" spans="1:10" ht="35.1" customHeight="1" thickBot="1" x14ac:dyDescent="0.25">
      <c r="B111" s="361">
        <v>31</v>
      </c>
      <c r="C111" s="698" t="s">
        <v>719</v>
      </c>
      <c r="D111" s="699"/>
      <c r="E111" s="699"/>
      <c r="F111" s="699"/>
      <c r="G111" s="362" t="s">
        <v>717</v>
      </c>
    </row>
  </sheetData>
  <mergeCells count="125">
    <mergeCell ref="C105:F105"/>
    <mergeCell ref="C106:F106"/>
    <mergeCell ref="C107:F107"/>
    <mergeCell ref="C108:F108"/>
    <mergeCell ref="C109:F109"/>
    <mergeCell ref="C110:F110"/>
    <mergeCell ref="C111:F111"/>
    <mergeCell ref="B104:G104"/>
    <mergeCell ref="C101:H101"/>
    <mergeCell ref="C102:H102"/>
    <mergeCell ref="C97:H97"/>
    <mergeCell ref="C98:D98"/>
    <mergeCell ref="E98:H98"/>
    <mergeCell ref="C99:D99"/>
    <mergeCell ref="E99:H99"/>
    <mergeCell ref="C100:H100"/>
    <mergeCell ref="I87:J95"/>
    <mergeCell ref="D88:F88"/>
    <mergeCell ref="D89:F89"/>
    <mergeCell ref="D90:F90"/>
    <mergeCell ref="D91:F91"/>
    <mergeCell ref="D92:F92"/>
    <mergeCell ref="D93:F93"/>
    <mergeCell ref="D94:F94"/>
    <mergeCell ref="D95:F95"/>
    <mergeCell ref="D85:F85"/>
    <mergeCell ref="D86:H86"/>
    <mergeCell ref="C87:H87"/>
    <mergeCell ref="D96:F96"/>
    <mergeCell ref="D75:F75"/>
    <mergeCell ref="D76:F76"/>
    <mergeCell ref="D77:H77"/>
    <mergeCell ref="C78:H78"/>
    <mergeCell ref="I78:J84"/>
    <mergeCell ref="D79:F79"/>
    <mergeCell ref="D80:F80"/>
    <mergeCell ref="D81:F81"/>
    <mergeCell ref="D82:F82"/>
    <mergeCell ref="D83:F83"/>
    <mergeCell ref="D84:F84"/>
    <mergeCell ref="D68:H68"/>
    <mergeCell ref="C69:H69"/>
    <mergeCell ref="I69:J71"/>
    <mergeCell ref="D70:F70"/>
    <mergeCell ref="D71:F71"/>
    <mergeCell ref="D72:F72"/>
    <mergeCell ref="I72:J75"/>
    <mergeCell ref="D73:F73"/>
    <mergeCell ref="D74:F74"/>
    <mergeCell ref="D49:H49"/>
    <mergeCell ref="D50:H50"/>
    <mergeCell ref="I50:J59"/>
    <mergeCell ref="E51:F51"/>
    <mergeCell ref="E52:F52"/>
    <mergeCell ref="E53:F53"/>
    <mergeCell ref="E54:F54"/>
    <mergeCell ref="D61:H61"/>
    <mergeCell ref="C62:H62"/>
    <mergeCell ref="I62:J67"/>
    <mergeCell ref="D63:F63"/>
    <mergeCell ref="D64:F64"/>
    <mergeCell ref="D65:F65"/>
    <mergeCell ref="D66:F66"/>
    <mergeCell ref="D67:F67"/>
    <mergeCell ref="E55:F55"/>
    <mergeCell ref="E56:F56"/>
    <mergeCell ref="E57:F57"/>
    <mergeCell ref="E58:F58"/>
    <mergeCell ref="E59:F59"/>
    <mergeCell ref="E60:H60"/>
    <mergeCell ref="I37:J37"/>
    <mergeCell ref="D38:H38"/>
    <mergeCell ref="C39:H39"/>
    <mergeCell ref="I39:J48"/>
    <mergeCell ref="D40:F40"/>
    <mergeCell ref="D41:F41"/>
    <mergeCell ref="D42:F42"/>
    <mergeCell ref="D43:F43"/>
    <mergeCell ref="D44:F44"/>
    <mergeCell ref="D45:F45"/>
    <mergeCell ref="D46:F46"/>
    <mergeCell ref="D47:F47"/>
    <mergeCell ref="D48:F48"/>
    <mergeCell ref="D35:F35"/>
    <mergeCell ref="D36:F36"/>
    <mergeCell ref="D37:F37"/>
    <mergeCell ref="D26:F26"/>
    <mergeCell ref="D27:F27"/>
    <mergeCell ref="D28:F28"/>
    <mergeCell ref="D29:F29"/>
    <mergeCell ref="D30:F30"/>
    <mergeCell ref="D31:F31"/>
    <mergeCell ref="D20:F20"/>
    <mergeCell ref="D21:F21"/>
    <mergeCell ref="D22:F22"/>
    <mergeCell ref="D23:F23"/>
    <mergeCell ref="D24:F24"/>
    <mergeCell ref="D25:F25"/>
    <mergeCell ref="D32:F32"/>
    <mergeCell ref="D33:F33"/>
    <mergeCell ref="D34:F34"/>
    <mergeCell ref="A1:C1"/>
    <mergeCell ref="D1:J1"/>
    <mergeCell ref="A2:A102"/>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whole" allowBlank="1" showErrorMessage="1" error=" no decimal, upto 99,999,999,999,999" sqref="J101">
      <formula1>-99999999999999</formula1>
      <formula2>99999999999999</formula2>
    </dataValidation>
    <dataValidation type="whole" allowBlank="1" showErrorMessage="1" error="no decimal,Non negative upto 99,999,999,999,999" sqref="J102:J103">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umeric, Non negative, no decimal, upto 99,999,999,999,999" sqref="J11">
      <formula1>0</formula1>
      <formula2>99999999999999</formula2>
    </dataValidation>
    <dataValidation type="list" allowBlank="1" showInputMessage="1" showErrorMessage="1" sqref="J2">
      <formula1>Method_of_Acct</formula1>
    </dataValidation>
    <dataValidation type="whole" allowBlank="1" showErrorMessage="1" error="  Non negative, no decimal, upto 99,999,999,999,999" sqref="J4:J5">
      <formula1>-99999999999999</formula1>
      <formula2>99999999999999</formula2>
    </dataValidation>
    <dataValidation type="whole" allowBlank="1" showErrorMessage="1" error="  Non negative, no decimal, upto 99,999,999,999,999" sqref="H51:H59 H88:H95 H13:H17 H79:H84 J18 H70:H74 H20:H37 H63:H67 H40:H48 J96:J100">
      <formula1>0</formula1>
      <formula2>99999999999999</formula2>
    </dataValidation>
    <dataValidation type="whole" allowBlank="1" showErrorMessage="1" error="Non neative,  No decimal, upto 99,999,999,999,999 " sqref="H75:H76 H85">
      <formula1>0</formula1>
      <formula2>99999999999999</formula2>
    </dataValidation>
    <dataValidation type="list" allowBlank="1" showInputMessage="1" showErrorMessage="1" sqref="J7:J8">
      <formula1>Raw_Material</formula1>
    </dataValidation>
    <dataValidation type="list" allowBlank="1" showInputMessage="1" showErrorMessage="1" sqref="J9 J3">
      <formula1>PortugueseCode</formula1>
    </dataValidation>
  </dataValidations>
  <pageMargins left="0" right="0" top="0" bottom="0" header="0" footer="0"/>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showZeros="0" tabSelected="1" topLeftCell="A28" zoomScale="150" zoomScaleNormal="150" workbookViewId="0">
      <selection activeCell="C31" sqref="C31"/>
    </sheetView>
  </sheetViews>
  <sheetFormatPr defaultColWidth="9.140625" defaultRowHeight="12.75" x14ac:dyDescent="0.2"/>
  <cols>
    <col min="1" max="1" width="28.140625" style="367" customWidth="1"/>
    <col min="2" max="2" width="13.7109375" style="367" customWidth="1"/>
    <col min="3" max="3" width="25.7109375" style="367" customWidth="1"/>
    <col min="4" max="4" width="16.42578125" style="367" customWidth="1"/>
    <col min="5" max="5" width="10.42578125" style="367" bestFit="1" customWidth="1"/>
    <col min="6" max="16384" width="9.140625" style="367"/>
  </cols>
  <sheetData>
    <row r="1" spans="1:4" s="366" customFormat="1" ht="18.75" customHeight="1" x14ac:dyDescent="0.2">
      <c r="A1" s="703" t="s">
        <v>725</v>
      </c>
      <c r="B1" s="703"/>
      <c r="C1" s="703"/>
      <c r="D1" s="703"/>
    </row>
    <row r="2" spans="1:4" ht="18" customHeight="1" x14ac:dyDescent="0.2">
      <c r="A2" s="367" t="s">
        <v>726</v>
      </c>
      <c r="B2" s="367">
        <v>890000</v>
      </c>
      <c r="C2" s="367" t="s">
        <v>727</v>
      </c>
      <c r="D2" s="367">
        <v>67000000</v>
      </c>
    </row>
    <row r="3" spans="1:4" ht="16.5" customHeight="1" x14ac:dyDescent="0.2">
      <c r="A3" s="368" t="s">
        <v>728</v>
      </c>
      <c r="B3" s="368">
        <v>48752110</v>
      </c>
      <c r="C3" s="367" t="s">
        <v>729</v>
      </c>
      <c r="D3" s="367">
        <v>3092000</v>
      </c>
    </row>
    <row r="4" spans="1:4" ht="16.5" customHeight="1" x14ac:dyDescent="0.2">
      <c r="A4" s="367" t="s">
        <v>730</v>
      </c>
      <c r="B4" s="367">
        <v>2689000</v>
      </c>
      <c r="C4" s="367" t="s">
        <v>731</v>
      </c>
      <c r="D4" s="367">
        <v>600000</v>
      </c>
    </row>
    <row r="5" spans="1:4" ht="16.5" customHeight="1" x14ac:dyDescent="0.2">
      <c r="A5" s="368" t="s">
        <v>732</v>
      </c>
      <c r="B5" s="368">
        <v>177800</v>
      </c>
    </row>
    <row r="6" spans="1:4" ht="16.5" customHeight="1" x14ac:dyDescent="0.2">
      <c r="A6" s="369" t="s">
        <v>733</v>
      </c>
      <c r="B6" s="370">
        <f>B7-SUM(B2:B5)</f>
        <v>18183090</v>
      </c>
      <c r="C6" s="371"/>
      <c r="D6" s="371"/>
    </row>
    <row r="7" spans="1:4" ht="16.5" customHeight="1" thickBot="1" x14ac:dyDescent="0.25">
      <c r="A7" s="372"/>
      <c r="B7" s="373">
        <f>+D7</f>
        <v>70692000</v>
      </c>
      <c r="C7" s="372"/>
      <c r="D7" s="373">
        <f>SUM(D2:D6)</f>
        <v>70692000</v>
      </c>
    </row>
    <row r="8" spans="1:4" ht="15" customHeight="1" thickTop="1" x14ac:dyDescent="0.2">
      <c r="A8" s="367" t="s">
        <v>734</v>
      </c>
      <c r="B8" s="367">
        <v>3617890</v>
      </c>
      <c r="C8" s="374" t="s">
        <v>735</v>
      </c>
      <c r="D8" s="374">
        <f>+B6</f>
        <v>18183090</v>
      </c>
    </row>
    <row r="9" spans="1:4" ht="15" customHeight="1" x14ac:dyDescent="0.2">
      <c r="A9" s="367" t="s">
        <v>736</v>
      </c>
      <c r="B9" s="367">
        <v>20000</v>
      </c>
    </row>
    <row r="10" spans="1:4" ht="15" customHeight="1" x14ac:dyDescent="0.2">
      <c r="A10" s="367" t="s">
        <v>737</v>
      </c>
      <c r="B10" s="367">
        <v>578000</v>
      </c>
    </row>
    <row r="11" spans="1:4" ht="15" customHeight="1" x14ac:dyDescent="0.2">
      <c r="A11" s="367" t="s">
        <v>738</v>
      </c>
      <c r="B11" s="367">
        <v>150000</v>
      </c>
    </row>
    <row r="12" spans="1:4" ht="15" customHeight="1" x14ac:dyDescent="0.2">
      <c r="A12" s="367" t="s">
        <v>739</v>
      </c>
      <c r="B12" s="367">
        <v>423000</v>
      </c>
    </row>
    <row r="13" spans="1:4" ht="15" customHeight="1" x14ac:dyDescent="0.2">
      <c r="A13" s="367" t="s">
        <v>740</v>
      </c>
      <c r="B13" s="367">
        <v>615000</v>
      </c>
    </row>
    <row r="14" spans="1:4" ht="15" customHeight="1" x14ac:dyDescent="0.2">
      <c r="A14" s="367" t="s">
        <v>741</v>
      </c>
      <c r="B14" s="367">
        <v>84000</v>
      </c>
    </row>
    <row r="15" spans="1:4" ht="15" customHeight="1" x14ac:dyDescent="0.2">
      <c r="A15" s="367" t="s">
        <v>742</v>
      </c>
      <c r="B15" s="367">
        <v>410000</v>
      </c>
    </row>
    <row r="16" spans="1:4" ht="15" customHeight="1" x14ac:dyDescent="0.2">
      <c r="A16" s="367" t="s">
        <v>743</v>
      </c>
      <c r="B16" s="367">
        <v>1584500</v>
      </c>
    </row>
    <row r="17" spans="1:7" ht="15" customHeight="1" x14ac:dyDescent="0.2">
      <c r="A17" s="367" t="s">
        <v>744</v>
      </c>
      <c r="B17" s="371">
        <v>2674130</v>
      </c>
    </row>
    <row r="18" spans="1:7" ht="15" customHeight="1" x14ac:dyDescent="0.2">
      <c r="B18" s="375">
        <f>SUM(B8:B17)</f>
        <v>10156520</v>
      </c>
    </row>
    <row r="19" spans="1:7" ht="15" customHeight="1" x14ac:dyDescent="0.2">
      <c r="A19" s="376" t="s">
        <v>745</v>
      </c>
      <c r="B19" s="367">
        <f>B20-B18</f>
        <v>8026570</v>
      </c>
      <c r="C19" s="377" t="s">
        <v>746</v>
      </c>
    </row>
    <row r="20" spans="1:7" ht="15" customHeight="1" thickBot="1" x14ac:dyDescent="0.25">
      <c r="A20" s="378"/>
      <c r="B20" s="379">
        <f>+D20</f>
        <v>18183090</v>
      </c>
      <c r="C20" s="378"/>
      <c r="D20" s="379">
        <f>+D8</f>
        <v>18183090</v>
      </c>
    </row>
    <row r="21" spans="1:7" ht="15" customHeight="1" thickTop="1" x14ac:dyDescent="0.2">
      <c r="A21" s="380" t="s">
        <v>747</v>
      </c>
      <c r="B21" s="381"/>
      <c r="C21" s="368"/>
      <c r="D21" s="381"/>
    </row>
    <row r="22" spans="1:7" ht="15" customHeight="1" x14ac:dyDescent="0.2">
      <c r="A22" s="382" t="s">
        <v>748</v>
      </c>
      <c r="B22" s="381"/>
      <c r="C22" s="368"/>
      <c r="D22" s="381"/>
    </row>
    <row r="23" spans="1:7" ht="15" customHeight="1" x14ac:dyDescent="0.2">
      <c r="A23" s="382" t="s">
        <v>749</v>
      </c>
      <c r="B23" s="381"/>
      <c r="C23" s="368"/>
      <c r="D23" s="381"/>
    </row>
    <row r="24" spans="1:7" ht="15" customHeight="1" x14ac:dyDescent="0.2">
      <c r="A24" s="382" t="s">
        <v>750</v>
      </c>
      <c r="B24" s="381"/>
      <c r="C24" s="368"/>
      <c r="D24" s="381"/>
    </row>
    <row r="25" spans="1:7" ht="15" customHeight="1" x14ac:dyDescent="0.2">
      <c r="A25" s="427" t="s">
        <v>751</v>
      </c>
      <c r="B25" s="381"/>
      <c r="C25" s="368">
        <v>0</v>
      </c>
      <c r="D25" s="381"/>
    </row>
    <row r="26" spans="1:7" ht="15" customHeight="1" x14ac:dyDescent="0.2">
      <c r="A26" s="383" t="s">
        <v>752</v>
      </c>
      <c r="B26" s="381"/>
      <c r="C26" s="368"/>
      <c r="D26" s="381"/>
    </row>
    <row r="27" spans="1:7" ht="15" customHeight="1" thickBot="1" x14ac:dyDescent="0.25">
      <c r="A27" s="368"/>
      <c r="B27" s="381"/>
      <c r="C27" s="368"/>
      <c r="D27" s="381"/>
    </row>
    <row r="28" spans="1:7" ht="15" customHeight="1" thickBot="1" x14ac:dyDescent="0.25">
      <c r="A28" s="367" t="s">
        <v>753</v>
      </c>
      <c r="B28" s="704" t="s">
        <v>754</v>
      </c>
      <c r="C28" s="704"/>
      <c r="D28" s="384" t="s">
        <v>755</v>
      </c>
      <c r="E28" s="385" t="s">
        <v>756</v>
      </c>
      <c r="F28" s="386" t="s">
        <v>757</v>
      </c>
      <c r="G28" s="387" t="s">
        <v>758</v>
      </c>
    </row>
    <row r="29" spans="1:7" ht="15" customHeight="1" x14ac:dyDescent="0.2">
      <c r="A29" s="388" t="s">
        <v>748</v>
      </c>
      <c r="B29" s="389"/>
      <c r="C29" s="389"/>
      <c r="D29" s="389"/>
      <c r="E29" s="390">
        <v>36</v>
      </c>
      <c r="F29" s="391" t="s">
        <v>569</v>
      </c>
      <c r="G29" s="392">
        <v>14</v>
      </c>
    </row>
    <row r="30" spans="1:7" ht="15" customHeight="1" x14ac:dyDescent="0.2">
      <c r="A30" s="393" t="s">
        <v>759</v>
      </c>
      <c r="B30" s="389"/>
      <c r="C30" s="389"/>
      <c r="D30" s="389"/>
      <c r="E30" s="390">
        <v>37</v>
      </c>
      <c r="F30" s="391" t="s">
        <v>590</v>
      </c>
      <c r="G30" s="392">
        <v>15</v>
      </c>
    </row>
    <row r="31" spans="1:7" ht="15" customHeight="1" x14ac:dyDescent="0.2">
      <c r="A31" s="428" t="s">
        <v>760</v>
      </c>
      <c r="B31" s="389"/>
      <c r="C31" s="394">
        <v>18000</v>
      </c>
      <c r="D31" s="389">
        <v>17</v>
      </c>
      <c r="E31" s="390">
        <v>40</v>
      </c>
      <c r="F31" s="391" t="s">
        <v>610</v>
      </c>
      <c r="G31" s="392">
        <v>16</v>
      </c>
    </row>
    <row r="32" spans="1:7" ht="15" customHeight="1" x14ac:dyDescent="0.2">
      <c r="A32" s="388" t="s">
        <v>761</v>
      </c>
      <c r="B32" s="394"/>
      <c r="C32" s="394"/>
      <c r="D32" s="389"/>
      <c r="E32" s="390" t="s">
        <v>762</v>
      </c>
      <c r="F32" s="391" t="s">
        <v>624</v>
      </c>
      <c r="G32" s="392">
        <v>17</v>
      </c>
    </row>
    <row r="33" spans="1:7" ht="15" customHeight="1" thickBot="1" x14ac:dyDescent="0.25">
      <c r="A33" s="393" t="s">
        <v>763</v>
      </c>
      <c r="B33" s="394"/>
      <c r="C33" s="394"/>
      <c r="D33" s="389"/>
      <c r="E33" s="390" t="s">
        <v>764</v>
      </c>
      <c r="F33" s="391" t="s">
        <v>651</v>
      </c>
      <c r="G33" s="392">
        <v>18</v>
      </c>
    </row>
    <row r="34" spans="1:7" ht="15" customHeight="1" thickBot="1" x14ac:dyDescent="0.25">
      <c r="A34" s="393" t="s">
        <v>765</v>
      </c>
      <c r="C34" s="394">
        <f>150000*0.3</f>
        <v>45000</v>
      </c>
      <c r="D34" s="389">
        <v>16</v>
      </c>
      <c r="E34" s="385" t="s">
        <v>756</v>
      </c>
      <c r="F34" s="386" t="s">
        <v>757</v>
      </c>
      <c r="G34" s="387" t="s">
        <v>766</v>
      </c>
    </row>
    <row r="35" spans="1:7" ht="15" customHeight="1" x14ac:dyDescent="0.2">
      <c r="A35" s="388" t="s">
        <v>750</v>
      </c>
      <c r="C35" s="394"/>
      <c r="D35" s="389"/>
      <c r="E35" s="395">
        <v>40</v>
      </c>
      <c r="F35" s="396" t="s">
        <v>612</v>
      </c>
      <c r="G35" s="397">
        <v>30</v>
      </c>
    </row>
    <row r="36" spans="1:7" ht="15" customHeight="1" thickBot="1" x14ac:dyDescent="0.25">
      <c r="A36" s="393" t="s">
        <v>767</v>
      </c>
      <c r="C36" s="394"/>
      <c r="D36" s="389"/>
      <c r="E36" s="398" t="s">
        <v>764</v>
      </c>
      <c r="F36" s="399" t="s">
        <v>641</v>
      </c>
      <c r="G36" s="400">
        <v>31</v>
      </c>
    </row>
    <row r="37" spans="1:7" ht="15" customHeight="1" x14ac:dyDescent="0.2">
      <c r="A37" s="393" t="s">
        <v>768</v>
      </c>
      <c r="C37" s="394">
        <v>10000</v>
      </c>
      <c r="D37" s="401">
        <v>15</v>
      </c>
    </row>
    <row r="38" spans="1:7" ht="15" customHeight="1" x14ac:dyDescent="0.2">
      <c r="A38" s="367" t="s">
        <v>769</v>
      </c>
      <c r="C38" s="394"/>
      <c r="D38" s="401"/>
    </row>
    <row r="39" spans="1:7" ht="15" customHeight="1" x14ac:dyDescent="0.2">
      <c r="A39" s="393" t="s">
        <v>770</v>
      </c>
      <c r="B39" s="402"/>
      <c r="C39" s="394"/>
      <c r="D39" s="401"/>
    </row>
    <row r="40" spans="1:7" ht="15" customHeight="1" x14ac:dyDescent="0.2">
      <c r="A40" s="393" t="s">
        <v>771</v>
      </c>
      <c r="C40" s="394">
        <v>300000</v>
      </c>
      <c r="D40" s="401">
        <v>18</v>
      </c>
    </row>
    <row r="41" spans="1:7" ht="15" customHeight="1" x14ac:dyDescent="0.2">
      <c r="A41" s="367" t="s">
        <v>752</v>
      </c>
      <c r="C41" s="403"/>
      <c r="D41" s="401"/>
    </row>
    <row r="42" spans="1:7" ht="15" customHeight="1" x14ac:dyDescent="0.2">
      <c r="A42" s="393" t="s">
        <v>767</v>
      </c>
      <c r="C42" s="403"/>
      <c r="D42" s="401"/>
    </row>
    <row r="43" spans="1:7" ht="15" customHeight="1" x14ac:dyDescent="0.2">
      <c r="A43" s="393" t="s">
        <v>772</v>
      </c>
      <c r="C43" s="403">
        <v>2000</v>
      </c>
      <c r="D43" s="401">
        <v>15</v>
      </c>
    </row>
    <row r="44" spans="1:7" ht="18" customHeight="1" thickBot="1" x14ac:dyDescent="0.25">
      <c r="C44" s="404">
        <f>SUM(C31:C43)</f>
        <v>375000</v>
      </c>
    </row>
    <row r="45" spans="1:7" ht="13.5" thickTop="1" x14ac:dyDescent="0.2">
      <c r="A45" s="705" t="s">
        <v>773</v>
      </c>
      <c r="B45" s="705"/>
      <c r="C45" s="705"/>
      <c r="D45" s="705"/>
    </row>
    <row r="46" spans="1:7" x14ac:dyDescent="0.2">
      <c r="A46" s="367" t="s">
        <v>774</v>
      </c>
      <c r="B46" s="367">
        <f>+B19</f>
        <v>8026570</v>
      </c>
      <c r="C46" s="377" t="s">
        <v>775</v>
      </c>
    </row>
    <row r="47" spans="1:7" ht="15.75" customHeight="1" x14ac:dyDescent="0.2">
      <c r="A47" s="405" t="s">
        <v>776</v>
      </c>
      <c r="B47" s="405">
        <f>+B16</f>
        <v>1584500</v>
      </c>
      <c r="C47" s="377" t="s">
        <v>777</v>
      </c>
    </row>
    <row r="48" spans="1:7" ht="15" customHeight="1" x14ac:dyDescent="0.2">
      <c r="A48" s="405" t="s">
        <v>778</v>
      </c>
      <c r="B48" s="405">
        <f>+B83*-1</f>
        <v>-195960</v>
      </c>
      <c r="C48" s="377" t="s">
        <v>779</v>
      </c>
    </row>
    <row r="49" spans="1:6" ht="15" customHeight="1" x14ac:dyDescent="0.2">
      <c r="A49" s="367" t="s">
        <v>780</v>
      </c>
      <c r="B49" s="367">
        <f>C37+C43</f>
        <v>12000</v>
      </c>
      <c r="C49" s="377" t="s">
        <v>781</v>
      </c>
    </row>
    <row r="50" spans="1:6" ht="15" customHeight="1" x14ac:dyDescent="0.2">
      <c r="A50" s="367" t="s">
        <v>782</v>
      </c>
      <c r="B50" s="367">
        <f>+C34</f>
        <v>45000</v>
      </c>
      <c r="C50" s="377" t="s">
        <v>783</v>
      </c>
    </row>
    <row r="51" spans="1:6" ht="15" customHeight="1" x14ac:dyDescent="0.2">
      <c r="A51" s="367" t="s">
        <v>784</v>
      </c>
      <c r="B51" s="367">
        <f>+C31</f>
        <v>18000</v>
      </c>
      <c r="C51" s="377" t="s">
        <v>785</v>
      </c>
    </row>
    <row r="52" spans="1:6" ht="15" customHeight="1" x14ac:dyDescent="0.2">
      <c r="A52" s="367" t="s">
        <v>786</v>
      </c>
      <c r="B52" s="367">
        <f>+C40</f>
        <v>300000</v>
      </c>
      <c r="C52" s="377" t="s">
        <v>787</v>
      </c>
    </row>
    <row r="53" spans="1:6" ht="15" customHeight="1" x14ac:dyDescent="0.2">
      <c r="A53" s="367" t="s">
        <v>788</v>
      </c>
      <c r="B53" s="406">
        <f>SUM(B46:B52)</f>
        <v>9790110</v>
      </c>
      <c r="C53" s="407" t="s">
        <v>746</v>
      </c>
    </row>
    <row r="54" spans="1:6" ht="15" customHeight="1" x14ac:dyDescent="0.2">
      <c r="A54" s="706" t="s">
        <v>789</v>
      </c>
      <c r="B54" s="706"/>
      <c r="C54" s="706"/>
      <c r="D54" s="706"/>
    </row>
    <row r="55" spans="1:6" ht="15" customHeight="1" x14ac:dyDescent="0.2">
      <c r="A55" s="405" t="s">
        <v>790</v>
      </c>
      <c r="C55" s="405" t="s">
        <v>791</v>
      </c>
    </row>
    <row r="56" spans="1:6" ht="15" customHeight="1" x14ac:dyDescent="0.2">
      <c r="A56" s="367" t="s">
        <v>792</v>
      </c>
      <c r="B56" s="367">
        <v>54877800</v>
      </c>
      <c r="C56" s="408" t="s">
        <v>793</v>
      </c>
      <c r="D56" s="367">
        <v>600000</v>
      </c>
    </row>
    <row r="57" spans="1:6" ht="15" customHeight="1" x14ac:dyDescent="0.2">
      <c r="C57" s="408" t="s">
        <v>794</v>
      </c>
      <c r="D57" s="367">
        <v>2636000</v>
      </c>
      <c r="F57" s="409">
        <v>1139600</v>
      </c>
    </row>
    <row r="58" spans="1:6" ht="15" customHeight="1" x14ac:dyDescent="0.2">
      <c r="C58" s="367" t="s">
        <v>795</v>
      </c>
      <c r="D58" s="367">
        <f>(800000+100000+90000)+(60000+80000+10000)-400+B16</f>
        <v>2724100</v>
      </c>
      <c r="F58" s="409">
        <v>1584500</v>
      </c>
    </row>
    <row r="59" spans="1:6" ht="15" customHeight="1" x14ac:dyDescent="0.2">
      <c r="C59" s="367" t="s">
        <v>796</v>
      </c>
      <c r="D59" s="394">
        <f>+B16*-1</f>
        <v>-1584500</v>
      </c>
      <c r="F59" s="410">
        <f>SUM(F57:F58)</f>
        <v>2724100</v>
      </c>
    </row>
    <row r="60" spans="1:6" ht="15" customHeight="1" x14ac:dyDescent="0.2">
      <c r="C60" s="367" t="s">
        <v>797</v>
      </c>
      <c r="D60" s="367">
        <v>38856000</v>
      </c>
    </row>
    <row r="61" spans="1:6" ht="15" customHeight="1" x14ac:dyDescent="0.2">
      <c r="C61" s="408" t="s">
        <v>798</v>
      </c>
      <c r="D61" s="367">
        <v>11500200</v>
      </c>
    </row>
    <row r="62" spans="1:6" ht="15" customHeight="1" x14ac:dyDescent="0.2">
      <c r="C62" s="408" t="s">
        <v>799</v>
      </c>
      <c r="D62" s="367">
        <v>936000</v>
      </c>
    </row>
    <row r="63" spans="1:6" ht="15" customHeight="1" x14ac:dyDescent="0.2">
      <c r="C63" s="411" t="s">
        <v>800</v>
      </c>
      <c r="D63" s="394">
        <v>-790000</v>
      </c>
    </row>
    <row r="64" spans="1:6" ht="15" customHeight="1" thickBot="1" x14ac:dyDescent="0.25">
      <c r="A64" s="378"/>
      <c r="B64" s="378">
        <f>+B56</f>
        <v>54877800</v>
      </c>
      <c r="C64" s="378"/>
      <c r="D64" s="378">
        <f>SUM(D56:D63)</f>
        <v>54877800</v>
      </c>
    </row>
    <row r="65" spans="1:6" ht="15" customHeight="1" thickTop="1" x14ac:dyDescent="0.2">
      <c r="A65" s="368"/>
      <c r="B65" s="368"/>
      <c r="C65" s="368"/>
      <c r="D65" s="368"/>
    </row>
    <row r="66" spans="1:6" ht="15" customHeight="1" x14ac:dyDescent="0.2">
      <c r="A66" s="707" t="s">
        <v>801</v>
      </c>
      <c r="B66" s="707"/>
      <c r="C66" s="707"/>
      <c r="D66" s="707"/>
      <c r="E66" s="412">
        <v>43921</v>
      </c>
    </row>
    <row r="67" spans="1:6" ht="15" customHeight="1" x14ac:dyDescent="0.2">
      <c r="A67" s="413" t="s">
        <v>802</v>
      </c>
      <c r="B67" s="413">
        <v>800000</v>
      </c>
      <c r="C67" s="414">
        <v>0.15</v>
      </c>
      <c r="D67" s="413">
        <f>B67*C67</f>
        <v>120000</v>
      </c>
      <c r="E67" s="394"/>
    </row>
    <row r="68" spans="1:6" ht="15" customHeight="1" x14ac:dyDescent="0.2">
      <c r="A68" s="413" t="s">
        <v>803</v>
      </c>
      <c r="B68" s="413">
        <v>60000</v>
      </c>
      <c r="C68" s="414">
        <v>0.15</v>
      </c>
      <c r="D68" s="413">
        <f>B68*C68/2</f>
        <v>4500</v>
      </c>
      <c r="E68" s="394"/>
    </row>
    <row r="69" spans="1:6" ht="15" customHeight="1" x14ac:dyDescent="0.2">
      <c r="A69" s="415" t="s">
        <v>804</v>
      </c>
      <c r="B69" s="413">
        <v>60000</v>
      </c>
      <c r="C69" s="414">
        <v>0.2</v>
      </c>
      <c r="D69" s="413">
        <f>B69*C69/2</f>
        <v>6000</v>
      </c>
      <c r="E69" s="394"/>
    </row>
    <row r="70" spans="1:6" ht="15" customHeight="1" x14ac:dyDescent="0.2">
      <c r="A70" s="416"/>
      <c r="B70" s="417"/>
      <c r="C70" s="418"/>
      <c r="D70" s="417"/>
      <c r="E70" s="419">
        <f>B67+B68-B79</f>
        <v>729500</v>
      </c>
    </row>
    <row r="71" spans="1:6" ht="15" customHeight="1" x14ac:dyDescent="0.2">
      <c r="A71" s="413" t="s">
        <v>805</v>
      </c>
      <c r="B71" s="413">
        <v>100000</v>
      </c>
      <c r="C71" s="414">
        <v>0.4</v>
      </c>
      <c r="D71" s="413">
        <f>B71*C71</f>
        <v>40000</v>
      </c>
      <c r="E71" s="394"/>
    </row>
    <row r="72" spans="1:6" ht="15" customHeight="1" x14ac:dyDescent="0.2">
      <c r="A72" s="420" t="s">
        <v>806</v>
      </c>
      <c r="B72" s="413">
        <v>80000</v>
      </c>
      <c r="C72" s="414">
        <v>0.4</v>
      </c>
      <c r="D72" s="413">
        <f>B72*C72/2</f>
        <v>16000</v>
      </c>
      <c r="E72" s="394"/>
    </row>
    <row r="73" spans="1:6" ht="15" customHeight="1" x14ac:dyDescent="0.2">
      <c r="A73" s="416"/>
      <c r="B73" s="417"/>
      <c r="C73" s="418"/>
      <c r="D73" s="417"/>
      <c r="E73" s="419">
        <f>B71+B72-D71-D72</f>
        <v>124000</v>
      </c>
    </row>
    <row r="74" spans="1:6" ht="15" customHeight="1" x14ac:dyDescent="0.2">
      <c r="A74" s="413" t="s">
        <v>807</v>
      </c>
      <c r="B74" s="413">
        <f>90000-400</f>
        <v>89600</v>
      </c>
      <c r="C74" s="414">
        <v>0.1</v>
      </c>
      <c r="D74" s="413">
        <f>B74*C74</f>
        <v>8960</v>
      </c>
      <c r="E74" s="394"/>
    </row>
    <row r="75" spans="1:6" ht="15" customHeight="1" x14ac:dyDescent="0.2">
      <c r="A75" s="421" t="s">
        <v>808</v>
      </c>
      <c r="B75" s="413"/>
      <c r="C75" s="414"/>
      <c r="D75" s="413"/>
      <c r="E75" s="394"/>
    </row>
    <row r="76" spans="1:6" ht="15" customHeight="1" x14ac:dyDescent="0.2">
      <c r="A76" s="413" t="s">
        <v>809</v>
      </c>
      <c r="B76" s="413">
        <v>10000</v>
      </c>
      <c r="C76" s="414">
        <v>0.1</v>
      </c>
      <c r="D76" s="413">
        <f>B76*C76/2</f>
        <v>500</v>
      </c>
      <c r="E76" s="394"/>
    </row>
    <row r="77" spans="1:6" ht="15" customHeight="1" x14ac:dyDescent="0.2">
      <c r="A77" s="416"/>
      <c r="B77" s="417"/>
      <c r="C77" s="418"/>
      <c r="D77" s="417"/>
      <c r="E77" s="419">
        <f>90000-400+B76-B82</f>
        <v>90140</v>
      </c>
      <c r="F77" s="367">
        <f>E70+E73+E77</f>
        <v>943640</v>
      </c>
    </row>
    <row r="78" spans="1:6" ht="15" customHeight="1" x14ac:dyDescent="0.2">
      <c r="A78" s="376" t="s">
        <v>810</v>
      </c>
      <c r="B78" s="422"/>
      <c r="D78" s="422"/>
    </row>
    <row r="79" spans="1:6" ht="15" customHeight="1" x14ac:dyDescent="0.2">
      <c r="A79" s="423" t="s">
        <v>811</v>
      </c>
      <c r="B79" s="413">
        <f>+D67+D68+D69</f>
        <v>130500</v>
      </c>
    </row>
    <row r="80" spans="1:6" ht="15" customHeight="1" x14ac:dyDescent="0.2">
      <c r="A80" s="408" t="s">
        <v>812</v>
      </c>
      <c r="B80" s="367">
        <f>+D71+D72</f>
        <v>56000</v>
      </c>
    </row>
    <row r="81" spans="1:4" ht="15" customHeight="1" x14ac:dyDescent="0.2">
      <c r="A81" s="376" t="s">
        <v>813</v>
      </c>
    </row>
    <row r="82" spans="1:4" ht="15" customHeight="1" x14ac:dyDescent="0.2">
      <c r="A82" s="408" t="s">
        <v>814</v>
      </c>
      <c r="B82" s="413">
        <f>+D74+D76</f>
        <v>9460</v>
      </c>
    </row>
    <row r="83" spans="1:4" ht="15" customHeight="1" thickBot="1" x14ac:dyDescent="0.25">
      <c r="A83" s="424" t="s">
        <v>815</v>
      </c>
      <c r="B83" s="425">
        <f>B79+B80+B82</f>
        <v>195960</v>
      </c>
    </row>
    <row r="84" spans="1:4" ht="15" customHeight="1" thickTop="1" x14ac:dyDescent="0.2">
      <c r="D84" s="426" t="s">
        <v>816</v>
      </c>
    </row>
    <row r="85" spans="1:4" ht="12.75" customHeight="1" x14ac:dyDescent="0.2"/>
    <row r="86" spans="1:4" ht="18" customHeight="1" x14ac:dyDescent="0.2"/>
  </sheetData>
  <mergeCells count="5">
    <mergeCell ref="A1:D1"/>
    <mergeCell ref="B28:C28"/>
    <mergeCell ref="A45:D45"/>
    <mergeCell ref="A54:D54"/>
    <mergeCell ref="A66:D66"/>
  </mergeCells>
  <printOptions horizontalCentered="1" verticalCentered="1"/>
  <pageMargins left="0.39370078740157483" right="0.19685039370078741" top="0.19685039370078741"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ITR-3</vt:lpstr>
      <vt:lpstr>BS</vt:lpstr>
      <vt:lpstr>P &amp; L</vt:lpstr>
      <vt:lpstr>OI</vt:lpstr>
      <vt:lpstr>Dep </vt:lpstr>
      <vt:lpstr>'Dep '!Print_Area</vt:lpstr>
      <vt:lpstr>OI!Print_Area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Rathore</cp:lastModifiedBy>
  <cp:lastPrinted>2021-01-24T14:44:30Z</cp:lastPrinted>
  <dcterms:created xsi:type="dcterms:W3CDTF">2017-12-31T12:25:15Z</dcterms:created>
  <dcterms:modified xsi:type="dcterms:W3CDTF">2021-01-28T02:31:30Z</dcterms:modified>
</cp:coreProperties>
</file>